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05" windowWidth="14805" windowHeight="59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Лист1!$24:$24</definedName>
    <definedName name="_xlnm.Print_Area" localSheetId="0">Лист1!$A$2:$AE$559</definedName>
  </definedNames>
  <calcPr calcId="144525"/>
</workbook>
</file>

<file path=xl/calcChain.xml><?xml version="1.0" encoding="utf-8"?>
<calcChain xmlns="http://schemas.openxmlformats.org/spreadsheetml/2006/main">
  <c r="AD36" i="1" l="1"/>
  <c r="AD507" i="1" l="1"/>
  <c r="AD364" i="1" l="1"/>
  <c r="AE366" i="1"/>
  <c r="AD552" i="1"/>
  <c r="AD550" i="1"/>
  <c r="AD548" i="1"/>
  <c r="AD546" i="1"/>
  <c r="AD544" i="1"/>
  <c r="AD540" i="1"/>
  <c r="AD539" i="1" s="1"/>
  <c r="AD536" i="1"/>
  <c r="AD535" i="1" s="1"/>
  <c r="AD533" i="1"/>
  <c r="AD532" i="1" s="1"/>
  <c r="AD529" i="1"/>
  <c r="AD528" i="1" s="1"/>
  <c r="AD526" i="1"/>
  <c r="AD525" i="1" s="1"/>
  <c r="AD523" i="1"/>
  <c r="AD522" i="1" s="1"/>
  <c r="AD519" i="1"/>
  <c r="AD518" i="1" s="1"/>
  <c r="AD515" i="1"/>
  <c r="AD514" i="1" s="1"/>
  <c r="AD512" i="1"/>
  <c r="AD511" i="1" s="1"/>
  <c r="AD509" i="1"/>
  <c r="AD503" i="1"/>
  <c r="AD500" i="1"/>
  <c r="AD497" i="1"/>
  <c r="AD494" i="1"/>
  <c r="AD493" i="1" s="1"/>
  <c r="AD489" i="1"/>
  <c r="AD488" i="1" s="1"/>
  <c r="AD485" i="1"/>
  <c r="AD482" i="1"/>
  <c r="AD479" i="1"/>
  <c r="AD476" i="1"/>
  <c r="AD473" i="1"/>
  <c r="AD470" i="1"/>
  <c r="AD468" i="1"/>
  <c r="AD463" i="1"/>
  <c r="AD459" i="1"/>
  <c r="AD458" i="1" s="1"/>
  <c r="AD457" i="1" s="1"/>
  <c r="AD455" i="1"/>
  <c r="AD454" i="1" s="1"/>
  <c r="AD453" i="1" s="1"/>
  <c r="AD451" i="1"/>
  <c r="AD450" i="1" s="1"/>
  <c r="AD448" i="1"/>
  <c r="AD447" i="1" s="1"/>
  <c r="AD445" i="1"/>
  <c r="AD444" i="1" s="1"/>
  <c r="AD441" i="1"/>
  <c r="AD439" i="1"/>
  <c r="AD437" i="1"/>
  <c r="AD434" i="1"/>
  <c r="AD433" i="1" s="1"/>
  <c r="AD431" i="1"/>
  <c r="AD430" i="1" s="1"/>
  <c r="AD428" i="1"/>
  <c r="AD426" i="1"/>
  <c r="AD423" i="1"/>
  <c r="AD422" i="1" s="1"/>
  <c r="AD417" i="1"/>
  <c r="AD416" i="1" s="1"/>
  <c r="AD414" i="1"/>
  <c r="AD413" i="1" s="1"/>
  <c r="AD410" i="1"/>
  <c r="AD409" i="1" s="1"/>
  <c r="AD407" i="1"/>
  <c r="AD406" i="1" s="1"/>
  <c r="AD402" i="1"/>
  <c r="AD401" i="1" s="1"/>
  <c r="AD399" i="1"/>
  <c r="AD398" i="1" s="1"/>
  <c r="AD396" i="1"/>
  <c r="AD392" i="1"/>
  <c r="AD391" i="1" s="1"/>
  <c r="AD389" i="1"/>
  <c r="AD388" i="1" s="1"/>
  <c r="AD386" i="1"/>
  <c r="AD385" i="1" s="1"/>
  <c r="AD383" i="1"/>
  <c r="AD382" i="1" s="1"/>
  <c r="AD378" i="1"/>
  <c r="AD376" i="1"/>
  <c r="AD373" i="1"/>
  <c r="AD370" i="1"/>
  <c r="AD367" i="1"/>
  <c r="AD362" i="1"/>
  <c r="AD358" i="1"/>
  <c r="AD357" i="1" s="1"/>
  <c r="AD355" i="1"/>
  <c r="AD354" i="1" s="1"/>
  <c r="AD350" i="1"/>
  <c r="AD348" i="1"/>
  <c r="AD346" i="1"/>
  <c r="AD344" i="1"/>
  <c r="AD341" i="1"/>
  <c r="AD340" i="1" s="1"/>
  <c r="AD337" i="1"/>
  <c r="AD335" i="1"/>
  <c r="AD333" i="1"/>
  <c r="AD330" i="1"/>
  <c r="AD329" i="1" s="1"/>
  <c r="AD326" i="1"/>
  <c r="AD322" i="1"/>
  <c r="AD320" i="1"/>
  <c r="AD316" i="1"/>
  <c r="AD313" i="1"/>
  <c r="AD311" i="1"/>
  <c r="AD309" i="1"/>
  <c r="AD307" i="1"/>
  <c r="AD305" i="1"/>
  <c r="AD303" i="1"/>
  <c r="AD300" i="1"/>
  <c r="AD298" i="1"/>
  <c r="AD296" i="1"/>
  <c r="AD292" i="1"/>
  <c r="AD291" i="1" s="1"/>
  <c r="AD288" i="1"/>
  <c r="AD286" i="1"/>
  <c r="AD283" i="1"/>
  <c r="AD280" i="1" s="1"/>
  <c r="AD281" i="1"/>
  <c r="AD278" i="1"/>
  <c r="AD276" i="1"/>
  <c r="AD272" i="1"/>
  <c r="AD271" i="1" s="1"/>
  <c r="AD269" i="1"/>
  <c r="AD268" i="1" s="1"/>
  <c r="AD263" i="1"/>
  <c r="AD262" i="1" s="1"/>
  <c r="AD260" i="1"/>
  <c r="AD258" i="1"/>
  <c r="AD254" i="1"/>
  <c r="AD252" i="1"/>
  <c r="AD248" i="1"/>
  <c r="AD246" i="1"/>
  <c r="AD244" i="1"/>
  <c r="AD240" i="1"/>
  <c r="AD239" i="1" s="1"/>
  <c r="AD235" i="1"/>
  <c r="AD234" i="1" s="1"/>
  <c r="AD232" i="1"/>
  <c r="AD230" i="1"/>
  <c r="AD228" i="1"/>
  <c r="AD226" i="1"/>
  <c r="AD224" i="1"/>
  <c r="AD222" i="1"/>
  <c r="AD219" i="1"/>
  <c r="AD213" i="1"/>
  <c r="AD209" i="1"/>
  <c r="AD205" i="1"/>
  <c r="AD201" i="1"/>
  <c r="AD197" i="1"/>
  <c r="AD196" i="1" s="1"/>
  <c r="AD194" i="1"/>
  <c r="AD193" i="1" s="1"/>
  <c r="AD191" i="1"/>
  <c r="AD190" i="1" s="1"/>
  <c r="AD188" i="1"/>
  <c r="AD187" i="1" s="1"/>
  <c r="AD185" i="1"/>
  <c r="AD184" i="1" s="1"/>
  <c r="AD181" i="1"/>
  <c r="AD180" i="1" s="1"/>
  <c r="AD178" i="1"/>
  <c r="AD177" i="1"/>
  <c r="AD174" i="1"/>
  <c r="AD172" i="1"/>
  <c r="AD168" i="1"/>
  <c r="AD167" i="1" s="1"/>
  <c r="AD165" i="1"/>
  <c r="AD164" i="1" s="1"/>
  <c r="AD162" i="1"/>
  <c r="AD160" i="1"/>
  <c r="AD157" i="1"/>
  <c r="AD154" i="1"/>
  <c r="AD153" i="1" s="1"/>
  <c r="AD150" i="1"/>
  <c r="AD149" i="1" s="1"/>
  <c r="AD147" i="1"/>
  <c r="AD146" i="1" s="1"/>
  <c r="AD144" i="1"/>
  <c r="AD142" i="1"/>
  <c r="AD140" i="1"/>
  <c r="AD137" i="1"/>
  <c r="AD135" i="1"/>
  <c r="AD133" i="1"/>
  <c r="AD130" i="1" s="1"/>
  <c r="AD131" i="1"/>
  <c r="AD127" i="1"/>
  <c r="AD123" i="1"/>
  <c r="AD122" i="1" s="1"/>
  <c r="AD120" i="1"/>
  <c r="AD118" i="1"/>
  <c r="AD113" i="1"/>
  <c r="AD112" i="1" s="1"/>
  <c r="AD111" i="1" s="1"/>
  <c r="AD108" i="1"/>
  <c r="AD107" i="1" s="1"/>
  <c r="AD106" i="1" s="1"/>
  <c r="AD104" i="1"/>
  <c r="AD103" i="1" s="1"/>
  <c r="AD102" i="1" s="1"/>
  <c r="AD99" i="1"/>
  <c r="AD97" i="1"/>
  <c r="AD95" i="1"/>
  <c r="AD92" i="1"/>
  <c r="AD90" i="1"/>
  <c r="AD88" i="1"/>
  <c r="AD86" i="1"/>
  <c r="AD84" i="1"/>
  <c r="AD82" i="1"/>
  <c r="AD80" i="1"/>
  <c r="AD78" i="1"/>
  <c r="AD76" i="1"/>
  <c r="AD73" i="1"/>
  <c r="AD70" i="1"/>
  <c r="AD68" i="1"/>
  <c r="AD63" i="1"/>
  <c r="AD59" i="1"/>
  <c r="AD55" i="1"/>
  <c r="AD52" i="1"/>
  <c r="AD50" i="1"/>
  <c r="AD48" i="1"/>
  <c r="AD45" i="1"/>
  <c r="AD41" i="1"/>
  <c r="AD38" i="1"/>
  <c r="AD34" i="1"/>
  <c r="AD30" i="1"/>
  <c r="AD27" i="1"/>
  <c r="AD496" i="1" l="1"/>
  <c r="AD243" i="1"/>
  <c r="AD117" i="1"/>
  <c r="AD116" i="1" s="1"/>
  <c r="AD467" i="1"/>
  <c r="AD517" i="1"/>
  <c r="AD275" i="1"/>
  <c r="AD361" i="1"/>
  <c r="AD126" i="1"/>
  <c r="AD343" i="1"/>
  <c r="AD332" i="1"/>
  <c r="AD319" i="1"/>
  <c r="AD176" i="1"/>
  <c r="AD183" i="1"/>
  <c r="AD251" i="1"/>
  <c r="AD436" i="1"/>
  <c r="AD531" i="1"/>
  <c r="AD94" i="1"/>
  <c r="AD302" i="1"/>
  <c r="AD425" i="1"/>
  <c r="AD139" i="1"/>
  <c r="AD285" i="1"/>
  <c r="AD369" i="1"/>
  <c r="AD381" i="1"/>
  <c r="AD543" i="1"/>
  <c r="AD26" i="1"/>
  <c r="AD54" i="1"/>
  <c r="AD156" i="1"/>
  <c r="AD125" i="1" s="1"/>
  <c r="AD171" i="1"/>
  <c r="AD170" i="1" s="1"/>
  <c r="AD200" i="1"/>
  <c r="AD204" i="1"/>
  <c r="AD208" i="1"/>
  <c r="AD218" i="1"/>
  <c r="AD295" i="1"/>
  <c r="AD315" i="1"/>
  <c r="AD325" i="1"/>
  <c r="AD353" i="1"/>
  <c r="AD395" i="1"/>
  <c r="AD405" i="1"/>
  <c r="AD462" i="1"/>
  <c r="AD101" i="1"/>
  <c r="AD443" i="1"/>
  <c r="AB326" i="1"/>
  <c r="AC328" i="1"/>
  <c r="AE328" i="1" s="1"/>
  <c r="AD290" i="1" l="1"/>
  <c r="AD274" i="1"/>
  <c r="AD421" i="1"/>
  <c r="AD420" i="1" s="1"/>
  <c r="AD360" i="1"/>
  <c r="AD250" i="1"/>
  <c r="AD25" i="1"/>
  <c r="AD199" i="1"/>
  <c r="AD217" i="1"/>
  <c r="AD324" i="1"/>
  <c r="AD394" i="1"/>
  <c r="AD461" i="1"/>
  <c r="AC551" i="1"/>
  <c r="AE551" i="1" s="1"/>
  <c r="AB550" i="1"/>
  <c r="AC550" i="1" s="1"/>
  <c r="AE550" i="1" s="1"/>
  <c r="AC161" i="1"/>
  <c r="AE161" i="1" s="1"/>
  <c r="AC163" i="1"/>
  <c r="AE163" i="1" s="1"/>
  <c r="AB160" i="1"/>
  <c r="AC160" i="1" s="1"/>
  <c r="AE160" i="1" s="1"/>
  <c r="AB162" i="1"/>
  <c r="AC162" i="1" s="1"/>
  <c r="AE162" i="1" s="1"/>
  <c r="AD554" i="1" l="1"/>
  <c r="AB552" i="1"/>
  <c r="AB548" i="1"/>
  <c r="AB546" i="1"/>
  <c r="AB544" i="1"/>
  <c r="AB540" i="1"/>
  <c r="AB539" i="1"/>
  <c r="AB536" i="1"/>
  <c r="AB535" i="1" s="1"/>
  <c r="AB533" i="1"/>
  <c r="AB532" i="1" s="1"/>
  <c r="AB529" i="1"/>
  <c r="AB528" i="1" s="1"/>
  <c r="AB526" i="1"/>
  <c r="AB525" i="1" s="1"/>
  <c r="AB523" i="1"/>
  <c r="AB522" i="1" s="1"/>
  <c r="AB519" i="1"/>
  <c r="AB518" i="1" s="1"/>
  <c r="AB515" i="1"/>
  <c r="AB514" i="1"/>
  <c r="AB512" i="1"/>
  <c r="AB511" i="1" s="1"/>
  <c r="AB509" i="1"/>
  <c r="AB503" i="1"/>
  <c r="AB500" i="1"/>
  <c r="AB497" i="1"/>
  <c r="AB494" i="1"/>
  <c r="AB493" i="1" s="1"/>
  <c r="AB489" i="1"/>
  <c r="AB488" i="1" s="1"/>
  <c r="AB485" i="1"/>
  <c r="AB482" i="1"/>
  <c r="AB479" i="1"/>
  <c r="AB476" i="1"/>
  <c r="AB473" i="1"/>
  <c r="AB470" i="1"/>
  <c r="AB468" i="1"/>
  <c r="AB463" i="1"/>
  <c r="AB462" i="1" s="1"/>
  <c r="AB459" i="1"/>
  <c r="AB458" i="1" s="1"/>
  <c r="AB457" i="1" s="1"/>
  <c r="AB455" i="1"/>
  <c r="AB454" i="1" s="1"/>
  <c r="AB453" i="1" s="1"/>
  <c r="AB451" i="1"/>
  <c r="AB450" i="1" s="1"/>
  <c r="AB448" i="1"/>
  <c r="AB447" i="1" s="1"/>
  <c r="AB445" i="1"/>
  <c r="AB444" i="1" s="1"/>
  <c r="AB441" i="1"/>
  <c r="AB439" i="1"/>
  <c r="AB437" i="1"/>
  <c r="AB434" i="1"/>
  <c r="AB433" i="1" s="1"/>
  <c r="AB431" i="1"/>
  <c r="AB430" i="1" s="1"/>
  <c r="AB428" i="1"/>
  <c r="AB426" i="1"/>
  <c r="AB423" i="1"/>
  <c r="AB422" i="1" s="1"/>
  <c r="AB417" i="1"/>
  <c r="AB416" i="1" s="1"/>
  <c r="AB414" i="1"/>
  <c r="AB413" i="1" s="1"/>
  <c r="AB410" i="1"/>
  <c r="AB409" i="1" s="1"/>
  <c r="AB407" i="1"/>
  <c r="AB406" i="1" s="1"/>
  <c r="AB402" i="1"/>
  <c r="AB401" i="1"/>
  <c r="AB399" i="1"/>
  <c r="AB398" i="1" s="1"/>
  <c r="AB396" i="1"/>
  <c r="AB395" i="1" s="1"/>
  <c r="AB392" i="1"/>
  <c r="AB391" i="1" s="1"/>
  <c r="AB389" i="1"/>
  <c r="AB388" i="1" s="1"/>
  <c r="AB386" i="1"/>
  <c r="AB385" i="1" s="1"/>
  <c r="AB383" i="1"/>
  <c r="AB382" i="1" s="1"/>
  <c r="AB378" i="1"/>
  <c r="AB376" i="1"/>
  <c r="AB373" i="1"/>
  <c r="AB370" i="1"/>
  <c r="AB367" i="1"/>
  <c r="AB364" i="1"/>
  <c r="AB362" i="1"/>
  <c r="AB358" i="1"/>
  <c r="AB357" i="1" s="1"/>
  <c r="AB355" i="1"/>
  <c r="AB354" i="1" s="1"/>
  <c r="AB350" i="1"/>
  <c r="AB348" i="1"/>
  <c r="AB346" i="1"/>
  <c r="AB344" i="1"/>
  <c r="AB341" i="1"/>
  <c r="AB340" i="1" s="1"/>
  <c r="AB337" i="1"/>
  <c r="AB335" i="1"/>
  <c r="AB333" i="1"/>
  <c r="AB330" i="1"/>
  <c r="AB329" i="1" s="1"/>
  <c r="AB325" i="1"/>
  <c r="AB322" i="1"/>
  <c r="AB320" i="1"/>
  <c r="AB316" i="1"/>
  <c r="AB315" i="1" s="1"/>
  <c r="AB313" i="1"/>
  <c r="AB311" i="1"/>
  <c r="AB309" i="1"/>
  <c r="AB307" i="1"/>
  <c r="AB305" i="1"/>
  <c r="AB303" i="1"/>
  <c r="AB300" i="1"/>
  <c r="AB298" i="1"/>
  <c r="AB296" i="1"/>
  <c r="AB292" i="1"/>
  <c r="AB291" i="1" s="1"/>
  <c r="AB288" i="1"/>
  <c r="AB286" i="1"/>
  <c r="AB283" i="1"/>
  <c r="AB281" i="1"/>
  <c r="AB278" i="1"/>
  <c r="AB276" i="1"/>
  <c r="AB272" i="1"/>
  <c r="AB271" i="1" s="1"/>
  <c r="AB269" i="1"/>
  <c r="AB268" i="1" s="1"/>
  <c r="AB263" i="1"/>
  <c r="AB262" i="1" s="1"/>
  <c r="AB260" i="1"/>
  <c r="AB258" i="1"/>
  <c r="AB254" i="1"/>
  <c r="AB252" i="1"/>
  <c r="AB248" i="1"/>
  <c r="AB246" i="1"/>
  <c r="AB244" i="1"/>
  <c r="AB240" i="1"/>
  <c r="AB239" i="1" s="1"/>
  <c r="AB235" i="1"/>
  <c r="AB234" i="1" s="1"/>
  <c r="AB232" i="1"/>
  <c r="AB230" i="1"/>
  <c r="AB228" i="1"/>
  <c r="AB226" i="1"/>
  <c r="AB224" i="1"/>
  <c r="AB222" i="1"/>
  <c r="AB219" i="1"/>
  <c r="AB213" i="1"/>
  <c r="AB209" i="1"/>
  <c r="AB205" i="1"/>
  <c r="AB204" i="1" s="1"/>
  <c r="AB201" i="1"/>
  <c r="AB200" i="1" s="1"/>
  <c r="AB197" i="1"/>
  <c r="AB196" i="1" s="1"/>
  <c r="AB194" i="1"/>
  <c r="AB193" i="1" s="1"/>
  <c r="AB191" i="1"/>
  <c r="AB190" i="1" s="1"/>
  <c r="AB188" i="1"/>
  <c r="AB187" i="1" s="1"/>
  <c r="AB185" i="1"/>
  <c r="AB184" i="1" s="1"/>
  <c r="AB181" i="1"/>
  <c r="AB180" i="1" s="1"/>
  <c r="AB178" i="1"/>
  <c r="AB177" i="1" s="1"/>
  <c r="AB174" i="1"/>
  <c r="AB172" i="1"/>
  <c r="AB168" i="1"/>
  <c r="AB167" i="1" s="1"/>
  <c r="AB165" i="1"/>
  <c r="AB164" i="1" s="1"/>
  <c r="AB157" i="1"/>
  <c r="AB156" i="1" s="1"/>
  <c r="AB154" i="1"/>
  <c r="AB153" i="1" s="1"/>
  <c r="AB150" i="1"/>
  <c r="AB149" i="1" s="1"/>
  <c r="AB147" i="1"/>
  <c r="AB146" i="1" s="1"/>
  <c r="AB144" i="1"/>
  <c r="AB142" i="1"/>
  <c r="AB140" i="1"/>
  <c r="AB137" i="1"/>
  <c r="AB135" i="1"/>
  <c r="AB133" i="1"/>
  <c r="AB131" i="1"/>
  <c r="AB127" i="1"/>
  <c r="AB123" i="1"/>
  <c r="AB122" i="1" s="1"/>
  <c r="AB120" i="1"/>
  <c r="AB118" i="1"/>
  <c r="AB113" i="1"/>
  <c r="AB112" i="1" s="1"/>
  <c r="AB111" i="1" s="1"/>
  <c r="AB108" i="1"/>
  <c r="AB107" i="1" s="1"/>
  <c r="AB106" i="1" s="1"/>
  <c r="AB104" i="1"/>
  <c r="AB103" i="1" s="1"/>
  <c r="AB102" i="1" s="1"/>
  <c r="AB99" i="1"/>
  <c r="AB97" i="1"/>
  <c r="AB95" i="1"/>
  <c r="AB92" i="1"/>
  <c r="AB90" i="1"/>
  <c r="AB88" i="1"/>
  <c r="AB86" i="1"/>
  <c r="AB84" i="1"/>
  <c r="AB82" i="1"/>
  <c r="AB80" i="1"/>
  <c r="AB78" i="1"/>
  <c r="AB76" i="1"/>
  <c r="AB73" i="1"/>
  <c r="AB70" i="1"/>
  <c r="AB68" i="1"/>
  <c r="AB63" i="1"/>
  <c r="AB59" i="1"/>
  <c r="AB55" i="1"/>
  <c r="AB52" i="1"/>
  <c r="AB50" i="1"/>
  <c r="AB48" i="1"/>
  <c r="AB45" i="1"/>
  <c r="AB41" i="1"/>
  <c r="AB38" i="1"/>
  <c r="AB36" i="1"/>
  <c r="AB34" i="1"/>
  <c r="AB30" i="1"/>
  <c r="AB27" i="1"/>
  <c r="AB285" i="1" l="1"/>
  <c r="AB361" i="1"/>
  <c r="AB139" i="1"/>
  <c r="AB171" i="1"/>
  <c r="AB170" i="1" s="1"/>
  <c r="AB243" i="1"/>
  <c r="AB280" i="1"/>
  <c r="AB275" i="1"/>
  <c r="AB274" i="1" s="1"/>
  <c r="AB319" i="1"/>
  <c r="AB343" i="1"/>
  <c r="AB251" i="1"/>
  <c r="AB369" i="1"/>
  <c r="AB360" i="1" s="1"/>
  <c r="AB436" i="1"/>
  <c r="AB543" i="1"/>
  <c r="AB101" i="1"/>
  <c r="AB94" i="1"/>
  <c r="AB130" i="1"/>
  <c r="AB208" i="1"/>
  <c r="AB199" i="1" s="1"/>
  <c r="AB295" i="1"/>
  <c r="AB332" i="1"/>
  <c r="AB425" i="1"/>
  <c r="AB421" i="1" s="1"/>
  <c r="AB26" i="1"/>
  <c r="AB531" i="1"/>
  <c r="AB381" i="1"/>
  <c r="AB467" i="1"/>
  <c r="AB183" i="1"/>
  <c r="AB302" i="1"/>
  <c r="AB290" i="1" s="1"/>
  <c r="AB394" i="1"/>
  <c r="AB54" i="1"/>
  <c r="AB117" i="1"/>
  <c r="AB116" i="1" s="1"/>
  <c r="AB176" i="1"/>
  <c r="AB218" i="1"/>
  <c r="AB217" i="1" s="1"/>
  <c r="AB353" i="1"/>
  <c r="AB405" i="1"/>
  <c r="AB496" i="1"/>
  <c r="AB461" i="1" s="1"/>
  <c r="AB517" i="1"/>
  <c r="AB126" i="1"/>
  <c r="AB443" i="1"/>
  <c r="Z552" i="1"/>
  <c r="Z548" i="1"/>
  <c r="Z546" i="1"/>
  <c r="Z544" i="1"/>
  <c r="Z540" i="1"/>
  <c r="Z539" i="1" s="1"/>
  <c r="Z536" i="1"/>
  <c r="Z535" i="1" s="1"/>
  <c r="Z533" i="1"/>
  <c r="Z532" i="1" s="1"/>
  <c r="Z529" i="1"/>
  <c r="Z528" i="1" s="1"/>
  <c r="Z526" i="1"/>
  <c r="Z525" i="1" s="1"/>
  <c r="Z523" i="1"/>
  <c r="Z522" i="1" s="1"/>
  <c r="Z519" i="1"/>
  <c r="Z518" i="1" s="1"/>
  <c r="Z515" i="1"/>
  <c r="Z514" i="1" s="1"/>
  <c r="Z512" i="1"/>
  <c r="Z511" i="1" s="1"/>
  <c r="Z509" i="1"/>
  <c r="Z503" i="1"/>
  <c r="Z500" i="1"/>
  <c r="Z497" i="1"/>
  <c r="Z494" i="1"/>
  <c r="Z493" i="1" s="1"/>
  <c r="Z489" i="1"/>
  <c r="Z488" i="1" s="1"/>
  <c r="Z485" i="1"/>
  <c r="Z482" i="1"/>
  <c r="Z479" i="1"/>
  <c r="Z476" i="1"/>
  <c r="Z473" i="1"/>
  <c r="Z470" i="1"/>
  <c r="Z468" i="1"/>
  <c r="Z463" i="1"/>
  <c r="Z462" i="1" s="1"/>
  <c r="Z459" i="1"/>
  <c r="Z458" i="1" s="1"/>
  <c r="Z457" i="1" s="1"/>
  <c r="Z455" i="1"/>
  <c r="Z454" i="1" s="1"/>
  <c r="Z453" i="1" s="1"/>
  <c r="Z451" i="1"/>
  <c r="Z450" i="1" s="1"/>
  <c r="Z448" i="1"/>
  <c r="Z447" i="1" s="1"/>
  <c r="Z445" i="1"/>
  <c r="Z444" i="1" s="1"/>
  <c r="Z441" i="1"/>
  <c r="Z439" i="1"/>
  <c r="Z437" i="1"/>
  <c r="Z434" i="1"/>
  <c r="Z433" i="1" s="1"/>
  <c r="Z431" i="1"/>
  <c r="Z430" i="1" s="1"/>
  <c r="Z428" i="1"/>
  <c r="Z426" i="1"/>
  <c r="Z423" i="1"/>
  <c r="Z422" i="1" s="1"/>
  <c r="Z417" i="1"/>
  <c r="Z416" i="1" s="1"/>
  <c r="Z414" i="1"/>
  <c r="Z413" i="1" s="1"/>
  <c r="Z410" i="1"/>
  <c r="Z409" i="1" s="1"/>
  <c r="Z407" i="1"/>
  <c r="Z406" i="1" s="1"/>
  <c r="Z402" i="1"/>
  <c r="Z401" i="1"/>
  <c r="Z399" i="1"/>
  <c r="Z398" i="1" s="1"/>
  <c r="Z396" i="1"/>
  <c r="Z395" i="1"/>
  <c r="Z392" i="1"/>
  <c r="Z391" i="1" s="1"/>
  <c r="Z389" i="1"/>
  <c r="Z388" i="1" s="1"/>
  <c r="Z386" i="1"/>
  <c r="Z385" i="1" s="1"/>
  <c r="Z383" i="1"/>
  <c r="Z378" i="1"/>
  <c r="Z376" i="1"/>
  <c r="Z373" i="1"/>
  <c r="Z370" i="1"/>
  <c r="Z367" i="1"/>
  <c r="Z364" i="1"/>
  <c r="Z362" i="1"/>
  <c r="Z358" i="1"/>
  <c r="Z357" i="1" s="1"/>
  <c r="Z355" i="1"/>
  <c r="Z354" i="1" s="1"/>
  <c r="Z350" i="1"/>
  <c r="Z348" i="1"/>
  <c r="Z346" i="1"/>
  <c r="Z344" i="1"/>
  <c r="Z341" i="1"/>
  <c r="Z340" i="1" s="1"/>
  <c r="Z337" i="1"/>
  <c r="Z335" i="1"/>
  <c r="Z333" i="1"/>
  <c r="Z330" i="1"/>
  <c r="Z329" i="1" s="1"/>
  <c r="Z326" i="1"/>
  <c r="Z322" i="1"/>
  <c r="Z320" i="1"/>
  <c r="Z316" i="1"/>
  <c r="Z315" i="1" s="1"/>
  <c r="Z313" i="1"/>
  <c r="Z311" i="1"/>
  <c r="Z309" i="1"/>
  <c r="Z307" i="1"/>
  <c r="Z305" i="1"/>
  <c r="Z303" i="1"/>
  <c r="Z300" i="1"/>
  <c r="Z298" i="1"/>
  <c r="Z296" i="1"/>
  <c r="Z292" i="1"/>
  <c r="Z291" i="1" s="1"/>
  <c r="Z288" i="1"/>
  <c r="Z286" i="1"/>
  <c r="Z283" i="1"/>
  <c r="Z281" i="1"/>
  <c r="Z278" i="1"/>
  <c r="Z276" i="1"/>
  <c r="Z272" i="1"/>
  <c r="Z271" i="1" s="1"/>
  <c r="Z269" i="1"/>
  <c r="Z268" i="1" s="1"/>
  <c r="Z263" i="1"/>
  <c r="Z262" i="1" s="1"/>
  <c r="Z260" i="1"/>
  <c r="Z258" i="1"/>
  <c r="Z254" i="1"/>
  <c r="Z252" i="1"/>
  <c r="Z248" i="1"/>
  <c r="Z246" i="1"/>
  <c r="Z244" i="1"/>
  <c r="Z240" i="1"/>
  <c r="Z239" i="1" s="1"/>
  <c r="Z235" i="1"/>
  <c r="Z234" i="1" s="1"/>
  <c r="Z232" i="1"/>
  <c r="Z230" i="1"/>
  <c r="Z228" i="1"/>
  <c r="Z226" i="1"/>
  <c r="Z224" i="1"/>
  <c r="Z222" i="1"/>
  <c r="Z219" i="1"/>
  <c r="Z213" i="1"/>
  <c r="Z209" i="1"/>
  <c r="Z205" i="1"/>
  <c r="Z204" i="1" s="1"/>
  <c r="Z201" i="1"/>
  <c r="Z200" i="1" s="1"/>
  <c r="Z197" i="1"/>
  <c r="Z196" i="1" s="1"/>
  <c r="Z194" i="1"/>
  <c r="Z193" i="1" s="1"/>
  <c r="Z191" i="1"/>
  <c r="Z190" i="1" s="1"/>
  <c r="Z188" i="1"/>
  <c r="Z187" i="1" s="1"/>
  <c r="Z185" i="1"/>
  <c r="Z184" i="1"/>
  <c r="Z181" i="1"/>
  <c r="Z180" i="1" s="1"/>
  <c r="Z178" i="1"/>
  <c r="Z177" i="1" s="1"/>
  <c r="Z174" i="1"/>
  <c r="Z172" i="1"/>
  <c r="Z171" i="1" s="1"/>
  <c r="Z170" i="1" s="1"/>
  <c r="Z168" i="1"/>
  <c r="Z167" i="1" s="1"/>
  <c r="Z165" i="1"/>
  <c r="Z164" i="1" s="1"/>
  <c r="Z157" i="1"/>
  <c r="Z154" i="1"/>
  <c r="Z153" i="1" s="1"/>
  <c r="Z150" i="1"/>
  <c r="Z147" i="1"/>
  <c r="Z146" i="1" s="1"/>
  <c r="Z144" i="1"/>
  <c r="Z142" i="1"/>
  <c r="Z140" i="1"/>
  <c r="Z137" i="1"/>
  <c r="Z135" i="1"/>
  <c r="Z133" i="1"/>
  <c r="Z131" i="1"/>
  <c r="Z127" i="1"/>
  <c r="Z123" i="1"/>
  <c r="Z122" i="1"/>
  <c r="Z120" i="1"/>
  <c r="Z118" i="1"/>
  <c r="Z113" i="1"/>
  <c r="Z112" i="1" s="1"/>
  <c r="Z108" i="1"/>
  <c r="Z107" i="1" s="1"/>
  <c r="Z106" i="1" s="1"/>
  <c r="Z104" i="1"/>
  <c r="Z103" i="1" s="1"/>
  <c r="Z102" i="1" s="1"/>
  <c r="Z99" i="1"/>
  <c r="Z97" i="1"/>
  <c r="Z95" i="1"/>
  <c r="Z92" i="1"/>
  <c r="Z90" i="1"/>
  <c r="Z88" i="1"/>
  <c r="Z86" i="1"/>
  <c r="Z84" i="1"/>
  <c r="Z82" i="1"/>
  <c r="Z80" i="1"/>
  <c r="Z78" i="1"/>
  <c r="Z76" i="1"/>
  <c r="Z73" i="1"/>
  <c r="Z70" i="1"/>
  <c r="Z68" i="1"/>
  <c r="Z63" i="1"/>
  <c r="Z59" i="1"/>
  <c r="Z55" i="1"/>
  <c r="Z52" i="1"/>
  <c r="Z50" i="1"/>
  <c r="Z48" i="1"/>
  <c r="Z45" i="1"/>
  <c r="Z41" i="1"/>
  <c r="Z38" i="1"/>
  <c r="Z36" i="1"/>
  <c r="Z34" i="1"/>
  <c r="Z30" i="1"/>
  <c r="Z27" i="1"/>
  <c r="Z94" i="1" l="1"/>
  <c r="Z285" i="1"/>
  <c r="AB125" i="1"/>
  <c r="Z139" i="1"/>
  <c r="Z280" i="1"/>
  <c r="AB324" i="1"/>
  <c r="Z436" i="1"/>
  <c r="Z421" i="1" s="1"/>
  <c r="Z243" i="1"/>
  <c r="Z208" i="1"/>
  <c r="Z199" i="1" s="1"/>
  <c r="Z302" i="1"/>
  <c r="AB250" i="1"/>
  <c r="Z275" i="1"/>
  <c r="Z496" i="1"/>
  <c r="Z332" i="1"/>
  <c r="Z517" i="1"/>
  <c r="Z425" i="1"/>
  <c r="Z183" i="1"/>
  <c r="Z369" i="1"/>
  <c r="Z394" i="1"/>
  <c r="Z443" i="1"/>
  <c r="Z353" i="1"/>
  <c r="Z361" i="1"/>
  <c r="Z360" i="1" s="1"/>
  <c r="Z543" i="1"/>
  <c r="AB420" i="1"/>
  <c r="Z54" i="1"/>
  <c r="Z130" i="1"/>
  <c r="Z176" i="1"/>
  <c r="Z218" i="1"/>
  <c r="Z319" i="1"/>
  <c r="Z467" i="1"/>
  <c r="Z461" i="1" s="1"/>
  <c r="AB25" i="1"/>
  <c r="Z156" i="1"/>
  <c r="Z26" i="1"/>
  <c r="Z111" i="1"/>
  <c r="Z101" i="1"/>
  <c r="Z117" i="1"/>
  <c r="Z149" i="1"/>
  <c r="Z251" i="1"/>
  <c r="Z295" i="1"/>
  <c r="Z290" i="1" s="1"/>
  <c r="Z325" i="1"/>
  <c r="Z343" i="1"/>
  <c r="Z382" i="1"/>
  <c r="Z405" i="1"/>
  <c r="Z126" i="1"/>
  <c r="Z531" i="1"/>
  <c r="Y349" i="1"/>
  <c r="AA349" i="1" s="1"/>
  <c r="AC349" i="1" s="1"/>
  <c r="AE349" i="1" s="1"/>
  <c r="Z274" i="1" l="1"/>
  <c r="Z250" i="1" s="1"/>
  <c r="AB554" i="1"/>
  <c r="Z381" i="1"/>
  <c r="Z217" i="1"/>
  <c r="Z25" i="1"/>
  <c r="Z116" i="1"/>
  <c r="Z125" i="1"/>
  <c r="Z324" i="1"/>
  <c r="Z420" i="1"/>
  <c r="X348" i="1"/>
  <c r="Y348" i="1" s="1"/>
  <c r="AA348" i="1" s="1"/>
  <c r="AC348" i="1" s="1"/>
  <c r="AE348" i="1" s="1"/>
  <c r="Y345" i="1"/>
  <c r="AA345" i="1" s="1"/>
  <c r="AC345" i="1" s="1"/>
  <c r="AE345" i="1" s="1"/>
  <c r="X344" i="1"/>
  <c r="Y344" i="1" s="1"/>
  <c r="AA344" i="1" s="1"/>
  <c r="AC344" i="1" s="1"/>
  <c r="AE344" i="1" s="1"/>
  <c r="Z554" i="1" l="1"/>
  <c r="X552" i="1"/>
  <c r="X548" i="1"/>
  <c r="X546" i="1"/>
  <c r="X544" i="1"/>
  <c r="X540" i="1"/>
  <c r="X539" i="1" s="1"/>
  <c r="X536" i="1"/>
  <c r="X535" i="1" s="1"/>
  <c r="X533" i="1"/>
  <c r="X532" i="1" s="1"/>
  <c r="X529" i="1"/>
  <c r="X528" i="1" s="1"/>
  <c r="X526" i="1"/>
  <c r="X525" i="1" s="1"/>
  <c r="X523" i="1"/>
  <c r="X522" i="1" s="1"/>
  <c r="X519" i="1"/>
  <c r="X518" i="1" s="1"/>
  <c r="X515" i="1"/>
  <c r="X514" i="1" s="1"/>
  <c r="X512" i="1"/>
  <c r="X511" i="1" s="1"/>
  <c r="X509" i="1"/>
  <c r="X503" i="1"/>
  <c r="X500" i="1"/>
  <c r="X497" i="1"/>
  <c r="X494" i="1"/>
  <c r="X493" i="1" s="1"/>
  <c r="X489" i="1"/>
  <c r="X488" i="1" s="1"/>
  <c r="X485" i="1"/>
  <c r="X482" i="1"/>
  <c r="X479" i="1"/>
  <c r="X476" i="1"/>
  <c r="X473" i="1"/>
  <c r="X470" i="1"/>
  <c r="X468" i="1"/>
  <c r="X463" i="1"/>
  <c r="X462" i="1" s="1"/>
  <c r="X459" i="1"/>
  <c r="X458" i="1" s="1"/>
  <c r="X457" i="1" s="1"/>
  <c r="X455" i="1"/>
  <c r="X454" i="1" s="1"/>
  <c r="X453" i="1" s="1"/>
  <c r="X451" i="1"/>
  <c r="X450" i="1" s="1"/>
  <c r="X448" i="1"/>
  <c r="X447" i="1" s="1"/>
  <c r="X445" i="1"/>
  <c r="X444" i="1" s="1"/>
  <c r="X441" i="1"/>
  <c r="X439" i="1"/>
  <c r="X437" i="1"/>
  <c r="X434" i="1"/>
  <c r="X433" i="1" s="1"/>
  <c r="X431" i="1"/>
  <c r="X430" i="1" s="1"/>
  <c r="X428" i="1"/>
  <c r="X426" i="1"/>
  <c r="X423" i="1"/>
  <c r="X422" i="1" s="1"/>
  <c r="X417" i="1"/>
  <c r="X416" i="1" s="1"/>
  <c r="X414" i="1"/>
  <c r="X413" i="1" s="1"/>
  <c r="X410" i="1"/>
  <c r="X409" i="1" s="1"/>
  <c r="X407" i="1"/>
  <c r="X406" i="1" s="1"/>
  <c r="X402" i="1"/>
  <c r="X401" i="1" s="1"/>
  <c r="X399" i="1"/>
  <c r="X398" i="1" s="1"/>
  <c r="X396" i="1"/>
  <c r="X395" i="1" s="1"/>
  <c r="X392" i="1"/>
  <c r="X391" i="1" s="1"/>
  <c r="X389" i="1"/>
  <c r="X388" i="1" s="1"/>
  <c r="X386" i="1"/>
  <c r="X385" i="1" s="1"/>
  <c r="X383" i="1"/>
  <c r="X382" i="1" s="1"/>
  <c r="X378" i="1"/>
  <c r="X376" i="1"/>
  <c r="X373" i="1"/>
  <c r="X370" i="1"/>
  <c r="X367" i="1"/>
  <c r="X364" i="1"/>
  <c r="X362" i="1"/>
  <c r="X358" i="1"/>
  <c r="X357" i="1" s="1"/>
  <c r="X355" i="1"/>
  <c r="X354" i="1" s="1"/>
  <c r="X350" i="1"/>
  <c r="X346" i="1"/>
  <c r="X341" i="1"/>
  <c r="X340" i="1" s="1"/>
  <c r="X337" i="1"/>
  <c r="X335" i="1"/>
  <c r="X333" i="1"/>
  <c r="X330" i="1"/>
  <c r="X329" i="1" s="1"/>
  <c r="X326" i="1"/>
  <c r="X325" i="1" s="1"/>
  <c r="X322" i="1"/>
  <c r="X320" i="1"/>
  <c r="X316" i="1"/>
  <c r="X315" i="1" s="1"/>
  <c r="X313" i="1"/>
  <c r="X311" i="1"/>
  <c r="X309" i="1"/>
  <c r="X307" i="1"/>
  <c r="X305" i="1"/>
  <c r="X303" i="1"/>
  <c r="X300" i="1"/>
  <c r="X298" i="1"/>
  <c r="X296" i="1"/>
  <c r="X292" i="1"/>
  <c r="X291" i="1" s="1"/>
  <c r="X288" i="1"/>
  <c r="X286" i="1"/>
  <c r="X283" i="1"/>
  <c r="X281" i="1"/>
  <c r="X278" i="1"/>
  <c r="X276" i="1"/>
  <c r="X275" i="1" s="1"/>
  <c r="X272" i="1"/>
  <c r="X271" i="1" s="1"/>
  <c r="X269" i="1"/>
  <c r="X268" i="1" s="1"/>
  <c r="X263" i="1"/>
  <c r="X262" i="1" s="1"/>
  <c r="X260" i="1"/>
  <c r="X258" i="1"/>
  <c r="X254" i="1"/>
  <c r="X252" i="1"/>
  <c r="X248" i="1"/>
  <c r="X246" i="1"/>
  <c r="X244" i="1"/>
  <c r="X240" i="1"/>
  <c r="X239" i="1" s="1"/>
  <c r="X235" i="1"/>
  <c r="X234" i="1" s="1"/>
  <c r="X232" i="1"/>
  <c r="X230" i="1"/>
  <c r="X228" i="1"/>
  <c r="X226" i="1"/>
  <c r="X224" i="1"/>
  <c r="X222" i="1"/>
  <c r="X219" i="1"/>
  <c r="X213" i="1"/>
  <c r="X209" i="1"/>
  <c r="X205" i="1"/>
  <c r="X204" i="1" s="1"/>
  <c r="X201" i="1"/>
  <c r="X200" i="1" s="1"/>
  <c r="X197" i="1"/>
  <c r="X196" i="1" s="1"/>
  <c r="X194" i="1"/>
  <c r="X193" i="1" s="1"/>
  <c r="X191" i="1"/>
  <c r="X190" i="1" s="1"/>
  <c r="X188" i="1"/>
  <c r="X187" i="1" s="1"/>
  <c r="X185" i="1"/>
  <c r="X184" i="1" s="1"/>
  <c r="X181" i="1"/>
  <c r="X180" i="1" s="1"/>
  <c r="X178" i="1"/>
  <c r="X177" i="1" s="1"/>
  <c r="X174" i="1"/>
  <c r="X172" i="1"/>
  <c r="X168" i="1"/>
  <c r="X167" i="1" s="1"/>
  <c r="X165" i="1"/>
  <c r="X164" i="1" s="1"/>
  <c r="X157" i="1"/>
  <c r="X156" i="1" s="1"/>
  <c r="X154" i="1"/>
  <c r="X153" i="1" s="1"/>
  <c r="X150" i="1"/>
  <c r="X149" i="1" s="1"/>
  <c r="X147" i="1"/>
  <c r="X146" i="1" s="1"/>
  <c r="X144" i="1"/>
  <c r="X142" i="1"/>
  <c r="X140" i="1"/>
  <c r="X137" i="1"/>
  <c r="X135" i="1"/>
  <c r="X133" i="1"/>
  <c r="X131" i="1"/>
  <c r="X127" i="1"/>
  <c r="X123" i="1"/>
  <c r="X122" i="1" s="1"/>
  <c r="X120" i="1"/>
  <c r="X118" i="1"/>
  <c r="X113" i="1"/>
  <c r="X112" i="1" s="1"/>
  <c r="X111" i="1" s="1"/>
  <c r="X108" i="1"/>
  <c r="X107" i="1" s="1"/>
  <c r="X106" i="1" s="1"/>
  <c r="X104" i="1"/>
  <c r="X103" i="1" s="1"/>
  <c r="X102" i="1" s="1"/>
  <c r="X99" i="1"/>
  <c r="X97" i="1"/>
  <c r="X95" i="1"/>
  <c r="X92" i="1"/>
  <c r="X90" i="1"/>
  <c r="X88" i="1"/>
  <c r="X86" i="1"/>
  <c r="X84" i="1"/>
  <c r="X82" i="1"/>
  <c r="X80" i="1"/>
  <c r="X78" i="1"/>
  <c r="X76" i="1"/>
  <c r="X73" i="1"/>
  <c r="X70" i="1"/>
  <c r="X68" i="1"/>
  <c r="X63" i="1"/>
  <c r="X59" i="1"/>
  <c r="X55" i="1"/>
  <c r="X52" i="1"/>
  <c r="X50" i="1"/>
  <c r="X48" i="1"/>
  <c r="X45" i="1"/>
  <c r="X41" i="1"/>
  <c r="X38" i="1"/>
  <c r="X36" i="1"/>
  <c r="X34" i="1"/>
  <c r="X30" i="1"/>
  <c r="X27" i="1"/>
  <c r="X285" i="1" l="1"/>
  <c r="X139" i="1"/>
  <c r="X251" i="1"/>
  <c r="X496" i="1"/>
  <c r="X517" i="1"/>
  <c r="X171" i="1"/>
  <c r="X170" i="1" s="1"/>
  <c r="X176" i="1"/>
  <c r="X208" i="1"/>
  <c r="X218" i="1"/>
  <c r="X302" i="1"/>
  <c r="X319" i="1"/>
  <c r="X343" i="1"/>
  <c r="X353" i="1"/>
  <c r="X361" i="1"/>
  <c r="X436" i="1"/>
  <c r="X199" i="1"/>
  <c r="X295" i="1"/>
  <c r="X117" i="1"/>
  <c r="X116" i="1" s="1"/>
  <c r="X425" i="1"/>
  <c r="X421" i="1" s="1"/>
  <c r="X94" i="1"/>
  <c r="X130" i="1"/>
  <c r="X126" i="1" s="1"/>
  <c r="X183" i="1"/>
  <c r="X332" i="1"/>
  <c r="X369" i="1"/>
  <c r="X280" i="1"/>
  <c r="X274" i="1" s="1"/>
  <c r="X394" i="1"/>
  <c r="X467" i="1"/>
  <c r="X443" i="1"/>
  <c r="X543" i="1"/>
  <c r="X26" i="1"/>
  <c r="X54" i="1"/>
  <c r="X101" i="1"/>
  <c r="X243" i="1"/>
  <c r="X217" i="1" s="1"/>
  <c r="X381" i="1"/>
  <c r="X405" i="1"/>
  <c r="X531" i="1"/>
  <c r="U167" i="1"/>
  <c r="V168" i="1"/>
  <c r="V167" i="1" s="1"/>
  <c r="U168" i="1"/>
  <c r="W169" i="1"/>
  <c r="Y169" i="1" s="1"/>
  <c r="AA169" i="1" s="1"/>
  <c r="AC169" i="1" s="1"/>
  <c r="AE169" i="1" s="1"/>
  <c r="V426" i="1"/>
  <c r="U426" i="1"/>
  <c r="W427" i="1"/>
  <c r="Y427" i="1" s="1"/>
  <c r="AA427" i="1" s="1"/>
  <c r="AC427" i="1" s="1"/>
  <c r="AE427" i="1" s="1"/>
  <c r="X324" i="1" l="1"/>
  <c r="X250" i="1"/>
  <c r="X125" i="1"/>
  <c r="X290" i="1"/>
  <c r="X461" i="1"/>
  <c r="X360" i="1"/>
  <c r="W426" i="1"/>
  <c r="Y426" i="1" s="1"/>
  <c r="AA426" i="1" s="1"/>
  <c r="AC426" i="1" s="1"/>
  <c r="AE426" i="1" s="1"/>
  <c r="W167" i="1"/>
  <c r="Y167" i="1" s="1"/>
  <c r="AA167" i="1" s="1"/>
  <c r="AC167" i="1" s="1"/>
  <c r="AE167" i="1" s="1"/>
  <c r="X420" i="1"/>
  <c r="W168" i="1"/>
  <c r="Y168" i="1" s="1"/>
  <c r="AA168" i="1" s="1"/>
  <c r="AC168" i="1" s="1"/>
  <c r="AE168" i="1" s="1"/>
  <c r="X25" i="1"/>
  <c r="V350" i="1"/>
  <c r="W351" i="1"/>
  <c r="Y351" i="1" s="1"/>
  <c r="AA351" i="1" s="1"/>
  <c r="AC351" i="1" s="1"/>
  <c r="AE351" i="1" s="1"/>
  <c r="V269" i="1"/>
  <c r="U269" i="1"/>
  <c r="U268" i="1"/>
  <c r="W270" i="1"/>
  <c r="Y270" i="1" s="1"/>
  <c r="AA270" i="1" s="1"/>
  <c r="AC270" i="1" s="1"/>
  <c r="AE270" i="1" s="1"/>
  <c r="X554" i="1" l="1"/>
  <c r="W269" i="1"/>
  <c r="Y269" i="1" s="1"/>
  <c r="AA269" i="1" s="1"/>
  <c r="AC269" i="1" s="1"/>
  <c r="AE269" i="1" s="1"/>
  <c r="V268" i="1"/>
  <c r="W268" i="1" s="1"/>
  <c r="Y268" i="1" s="1"/>
  <c r="AA268" i="1" s="1"/>
  <c r="AC268" i="1" s="1"/>
  <c r="AE268" i="1" s="1"/>
  <c r="V552" i="1"/>
  <c r="V548" i="1"/>
  <c r="V546" i="1"/>
  <c r="V544" i="1"/>
  <c r="V540" i="1"/>
  <c r="V539" i="1" s="1"/>
  <c r="V536" i="1"/>
  <c r="V535" i="1" s="1"/>
  <c r="V533" i="1"/>
  <c r="V532" i="1" s="1"/>
  <c r="V529" i="1"/>
  <c r="V528" i="1" s="1"/>
  <c r="V526" i="1"/>
  <c r="V525" i="1" s="1"/>
  <c r="V523" i="1"/>
  <c r="V522" i="1" s="1"/>
  <c r="V519" i="1"/>
  <c r="V518" i="1" s="1"/>
  <c r="V515" i="1"/>
  <c r="V514" i="1" s="1"/>
  <c r="V512" i="1"/>
  <c r="V511" i="1" s="1"/>
  <c r="V509" i="1"/>
  <c r="V503" i="1"/>
  <c r="V500" i="1"/>
  <c r="V497" i="1"/>
  <c r="V494" i="1"/>
  <c r="V493" i="1" s="1"/>
  <c r="V489" i="1"/>
  <c r="V488" i="1" s="1"/>
  <c r="V485" i="1"/>
  <c r="V482" i="1"/>
  <c r="V479" i="1"/>
  <c r="V476" i="1"/>
  <c r="V473" i="1"/>
  <c r="V470" i="1"/>
  <c r="V468" i="1"/>
  <c r="V463" i="1"/>
  <c r="V462" i="1" s="1"/>
  <c r="V459" i="1"/>
  <c r="V458" i="1" s="1"/>
  <c r="V457" i="1" s="1"/>
  <c r="V455" i="1"/>
  <c r="V454" i="1" s="1"/>
  <c r="V453" i="1" s="1"/>
  <c r="V451" i="1"/>
  <c r="V450" i="1" s="1"/>
  <c r="V448" i="1"/>
  <c r="V447" i="1" s="1"/>
  <c r="V445" i="1"/>
  <c r="V444" i="1" s="1"/>
  <c r="V441" i="1"/>
  <c r="V439" i="1"/>
  <c r="V437" i="1"/>
  <c r="V434" i="1"/>
  <c r="V433" i="1" s="1"/>
  <c r="V431" i="1"/>
  <c r="V430" i="1" s="1"/>
  <c r="V428" i="1"/>
  <c r="V425" i="1" s="1"/>
  <c r="V423" i="1"/>
  <c r="V422" i="1" s="1"/>
  <c r="V417" i="1"/>
  <c r="V416" i="1" s="1"/>
  <c r="V414" i="1"/>
  <c r="V413" i="1" s="1"/>
  <c r="V410" i="1"/>
  <c r="V409" i="1" s="1"/>
  <c r="V407" i="1"/>
  <c r="V406" i="1" s="1"/>
  <c r="V402" i="1"/>
  <c r="V401" i="1" s="1"/>
  <c r="V399" i="1"/>
  <c r="V398" i="1" s="1"/>
  <c r="V396" i="1"/>
  <c r="V395" i="1" s="1"/>
  <c r="V392" i="1"/>
  <c r="V391" i="1" s="1"/>
  <c r="V389" i="1"/>
  <c r="V388" i="1" s="1"/>
  <c r="V386" i="1"/>
  <c r="V385" i="1" s="1"/>
  <c r="V383" i="1"/>
  <c r="V382" i="1" s="1"/>
  <c r="V378" i="1"/>
  <c r="V376" i="1"/>
  <c r="V373" i="1"/>
  <c r="V370" i="1"/>
  <c r="V367" i="1"/>
  <c r="V364" i="1"/>
  <c r="V362" i="1"/>
  <c r="V358" i="1"/>
  <c r="V357" i="1" s="1"/>
  <c r="V355" i="1"/>
  <c r="V354" i="1" s="1"/>
  <c r="V346" i="1"/>
  <c r="V341" i="1"/>
  <c r="V340" i="1" s="1"/>
  <c r="V337" i="1"/>
  <c r="V335" i="1"/>
  <c r="V333" i="1"/>
  <c r="V330" i="1"/>
  <c r="V329" i="1" s="1"/>
  <c r="V326" i="1"/>
  <c r="V325" i="1" s="1"/>
  <c r="V322" i="1"/>
  <c r="V320" i="1"/>
  <c r="V316" i="1"/>
  <c r="V315" i="1" s="1"/>
  <c r="V313" i="1"/>
  <c r="V311" i="1"/>
  <c r="V309" i="1"/>
  <c r="V307" i="1"/>
  <c r="V305" i="1"/>
  <c r="V303" i="1"/>
  <c r="V300" i="1"/>
  <c r="V298" i="1"/>
  <c r="V296" i="1"/>
  <c r="V292" i="1"/>
  <c r="V291" i="1" s="1"/>
  <c r="V288" i="1"/>
  <c r="V286" i="1"/>
  <c r="V283" i="1"/>
  <c r="V281" i="1"/>
  <c r="V278" i="1"/>
  <c r="V276" i="1"/>
  <c r="V272" i="1"/>
  <c r="V271" i="1" s="1"/>
  <c r="V263" i="1"/>
  <c r="V262" i="1" s="1"/>
  <c r="V260" i="1"/>
  <c r="V258" i="1"/>
  <c r="V254" i="1"/>
  <c r="V252" i="1"/>
  <c r="V248" i="1"/>
  <c r="V246" i="1"/>
  <c r="V244" i="1"/>
  <c r="V240" i="1"/>
  <c r="V239" i="1" s="1"/>
  <c r="V235" i="1"/>
  <c r="V234" i="1" s="1"/>
  <c r="V232" i="1"/>
  <c r="V230" i="1"/>
  <c r="V228" i="1"/>
  <c r="V226" i="1"/>
  <c r="V224" i="1"/>
  <c r="V222" i="1"/>
  <c r="V219" i="1"/>
  <c r="V213" i="1"/>
  <c r="V209" i="1"/>
  <c r="V205" i="1"/>
  <c r="V204" i="1" s="1"/>
  <c r="V201" i="1"/>
  <c r="V200" i="1" s="1"/>
  <c r="V197" i="1"/>
  <c r="V196" i="1" s="1"/>
  <c r="V194" i="1"/>
  <c r="V193" i="1" s="1"/>
  <c r="V191" i="1"/>
  <c r="V190" i="1" s="1"/>
  <c r="V188" i="1"/>
  <c r="V187" i="1" s="1"/>
  <c r="V185" i="1"/>
  <c r="V184" i="1" s="1"/>
  <c r="V181" i="1"/>
  <c r="V180" i="1" s="1"/>
  <c r="V178" i="1"/>
  <c r="V177" i="1" s="1"/>
  <c r="V174" i="1"/>
  <c r="V172" i="1"/>
  <c r="V165" i="1"/>
  <c r="V164" i="1" s="1"/>
  <c r="V157" i="1"/>
  <c r="V156" i="1" s="1"/>
  <c r="V154" i="1"/>
  <c r="V153" i="1" s="1"/>
  <c r="V150" i="1"/>
  <c r="V147" i="1"/>
  <c r="V146" i="1" s="1"/>
  <c r="V144" i="1"/>
  <c r="V142" i="1"/>
  <c r="V140" i="1"/>
  <c r="V137" i="1"/>
  <c r="V135" i="1"/>
  <c r="V133" i="1"/>
  <c r="V131" i="1"/>
  <c r="V127" i="1"/>
  <c r="V123" i="1"/>
  <c r="V122" i="1" s="1"/>
  <c r="V120" i="1"/>
  <c r="V118" i="1"/>
  <c r="V113" i="1"/>
  <c r="V112" i="1" s="1"/>
  <c r="V111" i="1" s="1"/>
  <c r="V108" i="1"/>
  <c r="V107" i="1" s="1"/>
  <c r="V106" i="1" s="1"/>
  <c r="V104" i="1"/>
  <c r="V103" i="1" s="1"/>
  <c r="V102" i="1" s="1"/>
  <c r="V99" i="1"/>
  <c r="V97" i="1"/>
  <c r="V95" i="1"/>
  <c r="V92" i="1"/>
  <c r="V90" i="1"/>
  <c r="V88" i="1"/>
  <c r="V86" i="1"/>
  <c r="V84" i="1"/>
  <c r="V82" i="1"/>
  <c r="V80" i="1"/>
  <c r="V78" i="1"/>
  <c r="V76" i="1"/>
  <c r="V73" i="1"/>
  <c r="V70" i="1"/>
  <c r="V68" i="1"/>
  <c r="V63" i="1"/>
  <c r="V59" i="1"/>
  <c r="V55" i="1"/>
  <c r="V52" i="1"/>
  <c r="V50" i="1"/>
  <c r="V48" i="1"/>
  <c r="V45" i="1"/>
  <c r="V41" i="1"/>
  <c r="V38" i="1"/>
  <c r="V36" i="1"/>
  <c r="V34" i="1"/>
  <c r="V30" i="1"/>
  <c r="V27" i="1"/>
  <c r="V467" i="1" l="1"/>
  <c r="V280" i="1"/>
  <c r="V117" i="1"/>
  <c r="V116" i="1" s="1"/>
  <c r="V496" i="1"/>
  <c r="V94" i="1"/>
  <c r="V285" i="1"/>
  <c r="V443" i="1"/>
  <c r="V251" i="1"/>
  <c r="V369" i="1"/>
  <c r="V517" i="1"/>
  <c r="V171" i="1"/>
  <c r="V170" i="1" s="1"/>
  <c r="V208" i="1"/>
  <c r="V199" i="1" s="1"/>
  <c r="V275" i="1"/>
  <c r="V183" i="1"/>
  <c r="V218" i="1"/>
  <c r="V302" i="1"/>
  <c r="V295" i="1"/>
  <c r="V353" i="1"/>
  <c r="V405" i="1"/>
  <c r="V381" i="1"/>
  <c r="V139" i="1"/>
  <c r="V361" i="1"/>
  <c r="V130" i="1"/>
  <c r="V126" i="1" s="1"/>
  <c r="V243" i="1"/>
  <c r="V319" i="1"/>
  <c r="V343" i="1"/>
  <c r="V26" i="1"/>
  <c r="V54" i="1"/>
  <c r="V149" i="1"/>
  <c r="V332" i="1"/>
  <c r="V436" i="1"/>
  <c r="V543" i="1"/>
  <c r="V101" i="1"/>
  <c r="V176" i="1"/>
  <c r="V394" i="1"/>
  <c r="V531" i="1"/>
  <c r="U541" i="1"/>
  <c r="W541" i="1" s="1"/>
  <c r="Y541" i="1" s="1"/>
  <c r="AA541" i="1" s="1"/>
  <c r="AC541" i="1" s="1"/>
  <c r="AE541" i="1" s="1"/>
  <c r="T540" i="1"/>
  <c r="V461" i="1" l="1"/>
  <c r="V125" i="1"/>
  <c r="V274" i="1"/>
  <c r="V250" i="1" s="1"/>
  <c r="V360" i="1"/>
  <c r="V217" i="1"/>
  <c r="V290" i="1"/>
  <c r="V25" i="1"/>
  <c r="V324" i="1"/>
  <c r="V421" i="1"/>
  <c r="S436" i="1"/>
  <c r="S442" i="1"/>
  <c r="U442" i="1" s="1"/>
  <c r="W442" i="1" s="1"/>
  <c r="Y442" i="1" s="1"/>
  <c r="AA442" i="1" s="1"/>
  <c r="AC442" i="1" s="1"/>
  <c r="AE442" i="1" s="1"/>
  <c r="T441" i="1"/>
  <c r="S441" i="1"/>
  <c r="S440" i="1"/>
  <c r="U440" i="1" s="1"/>
  <c r="W440" i="1" s="1"/>
  <c r="Y440" i="1" s="1"/>
  <c r="AA440" i="1" s="1"/>
  <c r="AC440" i="1" s="1"/>
  <c r="AE440" i="1" s="1"/>
  <c r="T439" i="1"/>
  <c r="S439" i="1"/>
  <c r="S438" i="1"/>
  <c r="U438" i="1" s="1"/>
  <c r="W438" i="1" s="1"/>
  <c r="Y438" i="1" s="1"/>
  <c r="AA438" i="1" s="1"/>
  <c r="AC438" i="1" s="1"/>
  <c r="AE438" i="1" s="1"/>
  <c r="T437" i="1"/>
  <c r="S437" i="1"/>
  <c r="T337" i="1"/>
  <c r="S339" i="1"/>
  <c r="U339" i="1" s="1"/>
  <c r="W339" i="1" s="1"/>
  <c r="Y339" i="1" s="1"/>
  <c r="AA339" i="1" s="1"/>
  <c r="AC339" i="1" s="1"/>
  <c r="AE339" i="1" s="1"/>
  <c r="U437" i="1" l="1"/>
  <c r="W437" i="1" s="1"/>
  <c r="Y437" i="1" s="1"/>
  <c r="AA437" i="1" s="1"/>
  <c r="AC437" i="1" s="1"/>
  <c r="AE437" i="1" s="1"/>
  <c r="T436" i="1"/>
  <c r="U436" i="1" s="1"/>
  <c r="W436" i="1" s="1"/>
  <c r="Y436" i="1" s="1"/>
  <c r="AA436" i="1" s="1"/>
  <c r="AC436" i="1" s="1"/>
  <c r="AE436" i="1" s="1"/>
  <c r="V420" i="1"/>
  <c r="U439" i="1"/>
  <c r="W439" i="1" s="1"/>
  <c r="Y439" i="1" s="1"/>
  <c r="AA439" i="1" s="1"/>
  <c r="AC439" i="1" s="1"/>
  <c r="AE439" i="1" s="1"/>
  <c r="U441" i="1"/>
  <c r="W441" i="1" s="1"/>
  <c r="Y441" i="1" s="1"/>
  <c r="AA441" i="1" s="1"/>
  <c r="AC441" i="1" s="1"/>
  <c r="AE441" i="1" s="1"/>
  <c r="T552" i="1"/>
  <c r="T548" i="1"/>
  <c r="T546" i="1"/>
  <c r="T544" i="1"/>
  <c r="T539" i="1"/>
  <c r="T536" i="1"/>
  <c r="T535" i="1" s="1"/>
  <c r="T533" i="1"/>
  <c r="T532" i="1" s="1"/>
  <c r="T529" i="1"/>
  <c r="T528" i="1" s="1"/>
  <c r="T526" i="1"/>
  <c r="T523" i="1"/>
  <c r="T522" i="1" s="1"/>
  <c r="T519" i="1"/>
  <c r="T518" i="1" s="1"/>
  <c r="T515" i="1"/>
  <c r="T514" i="1" s="1"/>
  <c r="T512" i="1"/>
  <c r="T511" i="1" s="1"/>
  <c r="T509" i="1"/>
  <c r="T503" i="1"/>
  <c r="T500" i="1"/>
  <c r="T497" i="1"/>
  <c r="T494" i="1"/>
  <c r="T493" i="1" s="1"/>
  <c r="T489" i="1"/>
  <c r="T488" i="1" s="1"/>
  <c r="T485" i="1"/>
  <c r="T482" i="1"/>
  <c r="T479" i="1"/>
  <c r="T476" i="1"/>
  <c r="T473" i="1"/>
  <c r="T470" i="1"/>
  <c r="T468" i="1"/>
  <c r="T463" i="1"/>
  <c r="T462" i="1" s="1"/>
  <c r="T459" i="1"/>
  <c r="T458" i="1" s="1"/>
  <c r="T457" i="1" s="1"/>
  <c r="T455" i="1"/>
  <c r="T454" i="1" s="1"/>
  <c r="T453" i="1" s="1"/>
  <c r="T451" i="1"/>
  <c r="T450" i="1" s="1"/>
  <c r="T448" i="1"/>
  <c r="T447" i="1" s="1"/>
  <c r="T445" i="1"/>
  <c r="T444" i="1" s="1"/>
  <c r="T434" i="1"/>
  <c r="T433" i="1" s="1"/>
  <c r="T431" i="1"/>
  <c r="T430" i="1" s="1"/>
  <c r="T428" i="1"/>
  <c r="T425" i="1" s="1"/>
  <c r="T423" i="1"/>
  <c r="T422" i="1" s="1"/>
  <c r="T417" i="1"/>
  <c r="T416" i="1" s="1"/>
  <c r="T414" i="1"/>
  <c r="T413" i="1" s="1"/>
  <c r="T410" i="1"/>
  <c r="T409" i="1" s="1"/>
  <c r="T407" i="1"/>
  <c r="T406" i="1" s="1"/>
  <c r="T402" i="1"/>
  <c r="T399" i="1"/>
  <c r="T398" i="1" s="1"/>
  <c r="T396" i="1"/>
  <c r="T395" i="1" s="1"/>
  <c r="T392" i="1"/>
  <c r="T391" i="1" s="1"/>
  <c r="T389" i="1"/>
  <c r="T388" i="1" s="1"/>
  <c r="T386" i="1"/>
  <c r="T383" i="1"/>
  <c r="T382" i="1" s="1"/>
  <c r="T378" i="1"/>
  <c r="T376" i="1"/>
  <c r="T373" i="1"/>
  <c r="T370" i="1"/>
  <c r="T367" i="1"/>
  <c r="T364" i="1"/>
  <c r="T362" i="1"/>
  <c r="T358" i="1"/>
  <c r="T357" i="1" s="1"/>
  <c r="T355" i="1"/>
  <c r="T354" i="1" s="1"/>
  <c r="T350" i="1"/>
  <c r="T346" i="1"/>
  <c r="T341" i="1"/>
  <c r="T340" i="1" s="1"/>
  <c r="T335" i="1"/>
  <c r="T333" i="1"/>
  <c r="T330" i="1"/>
  <c r="T329" i="1" s="1"/>
  <c r="T326" i="1"/>
  <c r="T325" i="1" s="1"/>
  <c r="T322" i="1"/>
  <c r="T320" i="1"/>
  <c r="T316" i="1"/>
  <c r="T315" i="1" s="1"/>
  <c r="T313" i="1"/>
  <c r="T311" i="1"/>
  <c r="T309" i="1"/>
  <c r="T307" i="1"/>
  <c r="T305" i="1"/>
  <c r="T303" i="1"/>
  <c r="T300" i="1"/>
  <c r="T298" i="1"/>
  <c r="T296" i="1"/>
  <c r="T292" i="1"/>
  <c r="T291" i="1" s="1"/>
  <c r="T288" i="1"/>
  <c r="T286" i="1"/>
  <c r="T283" i="1"/>
  <c r="T281" i="1"/>
  <c r="T278" i="1"/>
  <c r="T276" i="1"/>
  <c r="T272" i="1"/>
  <c r="T271" i="1" s="1"/>
  <c r="T263" i="1"/>
  <c r="T262" i="1" s="1"/>
  <c r="T260" i="1"/>
  <c r="T258" i="1"/>
  <c r="T254" i="1"/>
  <c r="T252" i="1"/>
  <c r="T248" i="1"/>
  <c r="T246" i="1"/>
  <c r="T244" i="1"/>
  <c r="T240" i="1"/>
  <c r="T239" i="1" s="1"/>
  <c r="T235" i="1"/>
  <c r="T234" i="1" s="1"/>
  <c r="T232" i="1"/>
  <c r="T230" i="1"/>
  <c r="T228" i="1"/>
  <c r="T226" i="1"/>
  <c r="T224" i="1"/>
  <c r="T222" i="1"/>
  <c r="T219" i="1"/>
  <c r="T213" i="1"/>
  <c r="T209" i="1"/>
  <c r="T205" i="1"/>
  <c r="T204" i="1" s="1"/>
  <c r="T201" i="1"/>
  <c r="T200" i="1" s="1"/>
  <c r="T197" i="1"/>
  <c r="T196" i="1" s="1"/>
  <c r="T194" i="1"/>
  <c r="T193" i="1" s="1"/>
  <c r="T191" i="1"/>
  <c r="T190" i="1" s="1"/>
  <c r="T188" i="1"/>
  <c r="T187" i="1" s="1"/>
  <c r="T185" i="1"/>
  <c r="T184" i="1" s="1"/>
  <c r="T181" i="1"/>
  <c r="T180" i="1" s="1"/>
  <c r="T178" i="1"/>
  <c r="T177" i="1" s="1"/>
  <c r="T174" i="1"/>
  <c r="T172" i="1"/>
  <c r="T165" i="1"/>
  <c r="T164" i="1" s="1"/>
  <c r="T157" i="1"/>
  <c r="T154" i="1"/>
  <c r="T153" i="1" s="1"/>
  <c r="T150" i="1"/>
  <c r="T149" i="1" s="1"/>
  <c r="T147" i="1"/>
  <c r="T146" i="1" s="1"/>
  <c r="T144" i="1"/>
  <c r="T142" i="1"/>
  <c r="T140" i="1"/>
  <c r="T137" i="1"/>
  <c r="T135" i="1"/>
  <c r="T133" i="1"/>
  <c r="T131" i="1"/>
  <c r="T127" i="1"/>
  <c r="T123" i="1"/>
  <c r="T122" i="1" s="1"/>
  <c r="T120" i="1"/>
  <c r="T118" i="1"/>
  <c r="T113" i="1"/>
  <c r="T112" i="1" s="1"/>
  <c r="T111" i="1" s="1"/>
  <c r="T108" i="1"/>
  <c r="T107" i="1" s="1"/>
  <c r="T106" i="1" s="1"/>
  <c r="T104" i="1"/>
  <c r="T103" i="1" s="1"/>
  <c r="T102" i="1" s="1"/>
  <c r="T99" i="1"/>
  <c r="T97" i="1"/>
  <c r="T95" i="1"/>
  <c r="T92" i="1"/>
  <c r="T90" i="1"/>
  <c r="T88" i="1"/>
  <c r="T86" i="1"/>
  <c r="T84" i="1"/>
  <c r="T82" i="1"/>
  <c r="T80" i="1"/>
  <c r="T78" i="1"/>
  <c r="T76" i="1"/>
  <c r="T73" i="1"/>
  <c r="T70" i="1"/>
  <c r="T68" i="1"/>
  <c r="T63" i="1"/>
  <c r="T59" i="1"/>
  <c r="T55" i="1"/>
  <c r="T52" i="1"/>
  <c r="T50" i="1"/>
  <c r="T48" i="1"/>
  <c r="T45" i="1"/>
  <c r="T41" i="1"/>
  <c r="T38" i="1"/>
  <c r="T36" i="1"/>
  <c r="T34" i="1"/>
  <c r="T30" i="1"/>
  <c r="T27" i="1"/>
  <c r="T275" i="1" l="1"/>
  <c r="T443" i="1"/>
  <c r="T139" i="1"/>
  <c r="T285" i="1"/>
  <c r="T543" i="1"/>
  <c r="T251" i="1"/>
  <c r="T280" i="1"/>
  <c r="T94" i="1"/>
  <c r="T421" i="1"/>
  <c r="T171" i="1"/>
  <c r="T170" i="1" s="1"/>
  <c r="T208" i="1"/>
  <c r="T302" i="1"/>
  <c r="T295" i="1"/>
  <c r="T369" i="1"/>
  <c r="T467" i="1"/>
  <c r="T101" i="1"/>
  <c r="T117" i="1"/>
  <c r="T116" i="1" s="1"/>
  <c r="T176" i="1"/>
  <c r="T199" i="1"/>
  <c r="T218" i="1"/>
  <c r="V554" i="1"/>
  <c r="T243" i="1"/>
  <c r="T319" i="1"/>
  <c r="T361" i="1"/>
  <c r="T405" i="1"/>
  <c r="T496" i="1"/>
  <c r="T531" i="1"/>
  <c r="T517" i="1"/>
  <c r="T54" i="1"/>
  <c r="T26" i="1"/>
  <c r="T183" i="1"/>
  <c r="T332" i="1"/>
  <c r="T401" i="1"/>
  <c r="T394" i="1" s="1"/>
  <c r="T130" i="1"/>
  <c r="T126" i="1" s="1"/>
  <c r="T156" i="1"/>
  <c r="T343" i="1"/>
  <c r="T385" i="1"/>
  <c r="T381" i="1" s="1"/>
  <c r="T525" i="1"/>
  <c r="T353" i="1"/>
  <c r="S347" i="1"/>
  <c r="U347" i="1" s="1"/>
  <c r="W347" i="1" s="1"/>
  <c r="Y347" i="1" s="1"/>
  <c r="AA347" i="1" s="1"/>
  <c r="AC347" i="1" s="1"/>
  <c r="AE347" i="1" s="1"/>
  <c r="S352" i="1"/>
  <c r="U352" i="1" s="1"/>
  <c r="W352" i="1" s="1"/>
  <c r="Y352" i="1" s="1"/>
  <c r="AA352" i="1" s="1"/>
  <c r="AC352" i="1" s="1"/>
  <c r="AE352" i="1" s="1"/>
  <c r="R346" i="1"/>
  <c r="S346" i="1" s="1"/>
  <c r="U346" i="1" s="1"/>
  <c r="W346" i="1" s="1"/>
  <c r="Y346" i="1" s="1"/>
  <c r="AA346" i="1" s="1"/>
  <c r="AC346" i="1" s="1"/>
  <c r="AE346" i="1" s="1"/>
  <c r="R350" i="1"/>
  <c r="S350" i="1" s="1"/>
  <c r="U350" i="1" s="1"/>
  <c r="W350" i="1" s="1"/>
  <c r="Y350" i="1" s="1"/>
  <c r="AA350" i="1" s="1"/>
  <c r="AC350" i="1" s="1"/>
  <c r="AE350" i="1" s="1"/>
  <c r="R337" i="1"/>
  <c r="S337" i="1" s="1"/>
  <c r="U337" i="1" s="1"/>
  <c r="W337" i="1" s="1"/>
  <c r="Y337" i="1" s="1"/>
  <c r="AA337" i="1" s="1"/>
  <c r="AC337" i="1" s="1"/>
  <c r="AE337" i="1" s="1"/>
  <c r="S338" i="1"/>
  <c r="U338" i="1" s="1"/>
  <c r="W338" i="1" s="1"/>
  <c r="Y338" i="1" s="1"/>
  <c r="AA338" i="1" s="1"/>
  <c r="AC338" i="1" s="1"/>
  <c r="AE338" i="1" s="1"/>
  <c r="T274" i="1" l="1"/>
  <c r="T461" i="1"/>
  <c r="T290" i="1"/>
  <c r="T420" i="1"/>
  <c r="T360" i="1"/>
  <c r="T217" i="1"/>
  <c r="T250" i="1"/>
  <c r="R343" i="1"/>
  <c r="S343" i="1" s="1"/>
  <c r="U343" i="1" s="1"/>
  <c r="W343" i="1" s="1"/>
  <c r="Y343" i="1" s="1"/>
  <c r="AA343" i="1" s="1"/>
  <c r="AC343" i="1" s="1"/>
  <c r="AE343" i="1" s="1"/>
  <c r="T324" i="1"/>
  <c r="T25" i="1"/>
  <c r="T125" i="1"/>
  <c r="R552" i="1"/>
  <c r="R548" i="1"/>
  <c r="R546" i="1"/>
  <c r="R544" i="1"/>
  <c r="R540" i="1"/>
  <c r="R539" i="1" s="1"/>
  <c r="R536" i="1"/>
  <c r="R535" i="1" s="1"/>
  <c r="R533" i="1"/>
  <c r="R532" i="1" s="1"/>
  <c r="R529" i="1"/>
  <c r="R528" i="1" s="1"/>
  <c r="R526" i="1"/>
  <c r="R525" i="1" s="1"/>
  <c r="R523" i="1"/>
  <c r="R522" i="1" s="1"/>
  <c r="R519" i="1"/>
  <c r="R518" i="1" s="1"/>
  <c r="R515" i="1"/>
  <c r="R512" i="1"/>
  <c r="R511" i="1" s="1"/>
  <c r="R509" i="1"/>
  <c r="R503" i="1"/>
  <c r="R500" i="1"/>
  <c r="R497" i="1"/>
  <c r="R494" i="1"/>
  <c r="R489" i="1"/>
  <c r="R488" i="1" s="1"/>
  <c r="R485" i="1"/>
  <c r="R482" i="1"/>
  <c r="R479" i="1"/>
  <c r="R476" i="1"/>
  <c r="R473" i="1"/>
  <c r="R470" i="1"/>
  <c r="R468" i="1"/>
  <c r="R463" i="1"/>
  <c r="R462" i="1" s="1"/>
  <c r="R459" i="1"/>
  <c r="R458" i="1" s="1"/>
  <c r="R455" i="1"/>
  <c r="R454" i="1" s="1"/>
  <c r="R453" i="1" s="1"/>
  <c r="R451" i="1"/>
  <c r="R448" i="1"/>
  <c r="R447" i="1" s="1"/>
  <c r="R445" i="1"/>
  <c r="R444" i="1" s="1"/>
  <c r="R434" i="1"/>
  <c r="R433" i="1" s="1"/>
  <c r="R431" i="1"/>
  <c r="R430" i="1" s="1"/>
  <c r="R428" i="1"/>
  <c r="R425" i="1" s="1"/>
  <c r="R423" i="1"/>
  <c r="R417" i="1"/>
  <c r="R416" i="1" s="1"/>
  <c r="R414" i="1"/>
  <c r="R413" i="1" s="1"/>
  <c r="R410" i="1"/>
  <c r="R409" i="1" s="1"/>
  <c r="R407" i="1"/>
  <c r="R406" i="1" s="1"/>
  <c r="R402" i="1"/>
  <c r="R401" i="1" s="1"/>
  <c r="R399" i="1"/>
  <c r="R398" i="1" s="1"/>
  <c r="R396" i="1"/>
  <c r="R392" i="1"/>
  <c r="R391" i="1" s="1"/>
  <c r="R389" i="1"/>
  <c r="R386" i="1"/>
  <c r="R385" i="1" s="1"/>
  <c r="R383" i="1"/>
  <c r="R382" i="1" s="1"/>
  <c r="R378" i="1"/>
  <c r="R376" i="1"/>
  <c r="R373" i="1"/>
  <c r="R370" i="1"/>
  <c r="R367" i="1"/>
  <c r="R364" i="1"/>
  <c r="R362" i="1"/>
  <c r="R358" i="1"/>
  <c r="R357" i="1" s="1"/>
  <c r="R355" i="1"/>
  <c r="R341" i="1"/>
  <c r="R340" i="1" s="1"/>
  <c r="R335" i="1"/>
  <c r="R333" i="1"/>
  <c r="R330" i="1"/>
  <c r="R326" i="1"/>
  <c r="R325" i="1" s="1"/>
  <c r="R322" i="1"/>
  <c r="R320" i="1"/>
  <c r="R316" i="1"/>
  <c r="R315" i="1" s="1"/>
  <c r="R313" i="1"/>
  <c r="R311" i="1"/>
  <c r="R309" i="1"/>
  <c r="R307" i="1"/>
  <c r="R305" i="1"/>
  <c r="R303" i="1"/>
  <c r="R300" i="1"/>
  <c r="R298" i="1"/>
  <c r="R296" i="1"/>
  <c r="R292" i="1"/>
  <c r="R291" i="1" s="1"/>
  <c r="R288" i="1"/>
  <c r="R286" i="1"/>
  <c r="R283" i="1"/>
  <c r="R281" i="1"/>
  <c r="R278" i="1"/>
  <c r="R276" i="1"/>
  <c r="R272" i="1"/>
  <c r="R271" i="1" s="1"/>
  <c r="R263" i="1"/>
  <c r="R262" i="1" s="1"/>
  <c r="R260" i="1"/>
  <c r="R258" i="1"/>
  <c r="R254" i="1"/>
  <c r="R252" i="1"/>
  <c r="R248" i="1"/>
  <c r="R246" i="1"/>
  <c r="R244" i="1"/>
  <c r="R240" i="1"/>
  <c r="R239" i="1" s="1"/>
  <c r="R235" i="1"/>
  <c r="R234" i="1" s="1"/>
  <c r="R232" i="1"/>
  <c r="R230" i="1"/>
  <c r="R228" i="1"/>
  <c r="R226" i="1"/>
  <c r="R224" i="1"/>
  <c r="R222" i="1"/>
  <c r="R219" i="1"/>
  <c r="R213" i="1"/>
  <c r="R209" i="1"/>
  <c r="R205" i="1"/>
  <c r="R204" i="1" s="1"/>
  <c r="R201" i="1"/>
  <c r="R200" i="1" s="1"/>
  <c r="R197" i="1"/>
  <c r="R196" i="1" s="1"/>
  <c r="R194" i="1"/>
  <c r="R193" i="1" s="1"/>
  <c r="R191" i="1"/>
  <c r="R188" i="1"/>
  <c r="R187" i="1" s="1"/>
  <c r="R185" i="1"/>
  <c r="R184" i="1" s="1"/>
  <c r="R181" i="1"/>
  <c r="R180" i="1" s="1"/>
  <c r="R178" i="1"/>
  <c r="R177" i="1" s="1"/>
  <c r="R174" i="1"/>
  <c r="R172" i="1"/>
  <c r="R165" i="1"/>
  <c r="R164" i="1" s="1"/>
  <c r="R157" i="1"/>
  <c r="R156" i="1" s="1"/>
  <c r="R154" i="1"/>
  <c r="R153" i="1" s="1"/>
  <c r="R150" i="1"/>
  <c r="R147" i="1"/>
  <c r="R146" i="1" s="1"/>
  <c r="R144" i="1"/>
  <c r="R142" i="1"/>
  <c r="R140" i="1"/>
  <c r="R137" i="1"/>
  <c r="R135" i="1"/>
  <c r="R133" i="1"/>
  <c r="R131" i="1"/>
  <c r="R127" i="1"/>
  <c r="R123" i="1"/>
  <c r="R122" i="1" s="1"/>
  <c r="R120" i="1"/>
  <c r="R118" i="1"/>
  <c r="R113" i="1"/>
  <c r="R112" i="1" s="1"/>
  <c r="R111" i="1" s="1"/>
  <c r="R108" i="1"/>
  <c r="R107" i="1" s="1"/>
  <c r="R106" i="1" s="1"/>
  <c r="R104" i="1"/>
  <c r="R103" i="1" s="1"/>
  <c r="R99" i="1"/>
  <c r="R97" i="1"/>
  <c r="R95" i="1"/>
  <c r="R92" i="1"/>
  <c r="R90" i="1"/>
  <c r="R88" i="1"/>
  <c r="R86" i="1"/>
  <c r="R84" i="1"/>
  <c r="R82" i="1"/>
  <c r="R80" i="1"/>
  <c r="R78" i="1"/>
  <c r="R76" i="1"/>
  <c r="R73" i="1"/>
  <c r="R70" i="1"/>
  <c r="R68" i="1"/>
  <c r="R63" i="1"/>
  <c r="R59" i="1"/>
  <c r="R55" i="1"/>
  <c r="R52" i="1"/>
  <c r="R50" i="1"/>
  <c r="R48" i="1"/>
  <c r="R45" i="1"/>
  <c r="R41" i="1"/>
  <c r="R38" i="1"/>
  <c r="R36" i="1"/>
  <c r="R34" i="1"/>
  <c r="R30" i="1"/>
  <c r="R27" i="1"/>
  <c r="R208" i="1" l="1"/>
  <c r="R199" i="1" s="1"/>
  <c r="R117" i="1"/>
  <c r="R116" i="1" s="1"/>
  <c r="T554" i="1"/>
  <c r="R251" i="1"/>
  <c r="R94" i="1"/>
  <c r="R369" i="1"/>
  <c r="R54" i="1"/>
  <c r="R543" i="1"/>
  <c r="R332" i="1"/>
  <c r="R280" i="1"/>
  <c r="R329" i="1"/>
  <c r="R422" i="1"/>
  <c r="R102" i="1"/>
  <c r="R218" i="1"/>
  <c r="R243" i="1"/>
  <c r="R361" i="1"/>
  <c r="R493" i="1"/>
  <c r="R130" i="1"/>
  <c r="R126" i="1" s="1"/>
  <c r="R139" i="1"/>
  <c r="R149" i="1"/>
  <c r="R176" i="1"/>
  <c r="R190" i="1"/>
  <c r="R275" i="1"/>
  <c r="R285" i="1"/>
  <c r="R295" i="1"/>
  <c r="R302" i="1"/>
  <c r="R395" i="1"/>
  <c r="R531" i="1"/>
  <c r="R171" i="1"/>
  <c r="R354" i="1"/>
  <c r="R388" i="1"/>
  <c r="R514" i="1"/>
  <c r="R26" i="1"/>
  <c r="R319" i="1"/>
  <c r="R405" i="1"/>
  <c r="R450" i="1"/>
  <c r="R457" i="1"/>
  <c r="R467" i="1"/>
  <c r="R496" i="1"/>
  <c r="R517" i="1"/>
  <c r="P546" i="1"/>
  <c r="P552" i="1"/>
  <c r="P548" i="1"/>
  <c r="Q547" i="1"/>
  <c r="S547" i="1" s="1"/>
  <c r="U547" i="1" s="1"/>
  <c r="W547" i="1" s="1"/>
  <c r="Y547" i="1" s="1"/>
  <c r="AA547" i="1" s="1"/>
  <c r="AC547" i="1" s="1"/>
  <c r="AE547" i="1" s="1"/>
  <c r="P544" i="1"/>
  <c r="P540" i="1"/>
  <c r="P539" i="1" s="1"/>
  <c r="P536" i="1"/>
  <c r="P533" i="1"/>
  <c r="P532" i="1" s="1"/>
  <c r="P529" i="1"/>
  <c r="P526" i="1"/>
  <c r="P525" i="1" s="1"/>
  <c r="P523" i="1"/>
  <c r="P522" i="1" s="1"/>
  <c r="P519" i="1"/>
  <c r="P515" i="1"/>
  <c r="P514" i="1" s="1"/>
  <c r="P512" i="1"/>
  <c r="P509" i="1"/>
  <c r="P503" i="1"/>
  <c r="P500" i="1"/>
  <c r="P497" i="1"/>
  <c r="P494" i="1"/>
  <c r="P493" i="1" s="1"/>
  <c r="P489" i="1"/>
  <c r="P485" i="1"/>
  <c r="P482" i="1"/>
  <c r="P479" i="1"/>
  <c r="P476" i="1"/>
  <c r="P473" i="1"/>
  <c r="P470" i="1"/>
  <c r="P468" i="1"/>
  <c r="P463" i="1"/>
  <c r="P462" i="1" s="1"/>
  <c r="P459" i="1"/>
  <c r="P458" i="1" s="1"/>
  <c r="P457" i="1" s="1"/>
  <c r="P455" i="1"/>
  <c r="P451" i="1"/>
  <c r="P450" i="1" s="1"/>
  <c r="P448" i="1"/>
  <c r="P445" i="1"/>
  <c r="P444" i="1" s="1"/>
  <c r="P434" i="1"/>
  <c r="P431" i="1"/>
  <c r="P430" i="1" s="1"/>
  <c r="P428" i="1"/>
  <c r="P425" i="1" s="1"/>
  <c r="P423" i="1"/>
  <c r="P422" i="1" s="1"/>
  <c r="P417" i="1"/>
  <c r="P416" i="1" s="1"/>
  <c r="P414" i="1"/>
  <c r="P413" i="1" s="1"/>
  <c r="P410" i="1"/>
  <c r="P407" i="1"/>
  <c r="P406" i="1" s="1"/>
  <c r="P402" i="1"/>
  <c r="P401" i="1" s="1"/>
  <c r="P399" i="1"/>
  <c r="P398" i="1" s="1"/>
  <c r="P396" i="1"/>
  <c r="P395" i="1" s="1"/>
  <c r="P392" i="1"/>
  <c r="P389" i="1"/>
  <c r="P388" i="1" s="1"/>
  <c r="P386" i="1"/>
  <c r="P383" i="1"/>
  <c r="P382" i="1" s="1"/>
  <c r="P378" i="1"/>
  <c r="P376" i="1"/>
  <c r="P373" i="1"/>
  <c r="P370" i="1"/>
  <c r="P367" i="1"/>
  <c r="P364" i="1"/>
  <c r="P362" i="1"/>
  <c r="P358" i="1"/>
  <c r="P355" i="1"/>
  <c r="P354" i="1" s="1"/>
  <c r="P341" i="1"/>
  <c r="P335" i="1"/>
  <c r="P333" i="1"/>
  <c r="P330" i="1"/>
  <c r="P329" i="1" s="1"/>
  <c r="P326" i="1"/>
  <c r="P322" i="1"/>
  <c r="P320" i="1"/>
  <c r="P316" i="1"/>
  <c r="P313" i="1"/>
  <c r="P311" i="1"/>
  <c r="P309" i="1"/>
  <c r="P307" i="1"/>
  <c r="P305" i="1"/>
  <c r="P303" i="1"/>
  <c r="P300" i="1"/>
  <c r="P298" i="1"/>
  <c r="P296" i="1"/>
  <c r="P292" i="1"/>
  <c r="P291" i="1" s="1"/>
  <c r="P288" i="1"/>
  <c r="P286" i="1"/>
  <c r="P283" i="1"/>
  <c r="P281" i="1"/>
  <c r="P278" i="1"/>
  <c r="P276" i="1"/>
  <c r="P272" i="1"/>
  <c r="P263" i="1"/>
  <c r="P260" i="1"/>
  <c r="P258" i="1"/>
  <c r="P254" i="1"/>
  <c r="P252" i="1"/>
  <c r="P248" i="1"/>
  <c r="P246" i="1"/>
  <c r="P244" i="1"/>
  <c r="P240" i="1"/>
  <c r="P239" i="1" s="1"/>
  <c r="P235" i="1"/>
  <c r="P232" i="1"/>
  <c r="P230" i="1"/>
  <c r="P228" i="1"/>
  <c r="P226" i="1"/>
  <c r="P224" i="1"/>
  <c r="P222" i="1"/>
  <c r="P219" i="1"/>
  <c r="P213" i="1"/>
  <c r="P209" i="1"/>
  <c r="P205" i="1"/>
  <c r="P201" i="1"/>
  <c r="P197" i="1"/>
  <c r="P196" i="1" s="1"/>
  <c r="P194" i="1"/>
  <c r="P193" i="1" s="1"/>
  <c r="P191" i="1"/>
  <c r="P190" i="1" s="1"/>
  <c r="P188" i="1"/>
  <c r="P185" i="1"/>
  <c r="P184" i="1" s="1"/>
  <c r="P181" i="1"/>
  <c r="P178" i="1"/>
  <c r="P177" i="1" s="1"/>
  <c r="P174" i="1"/>
  <c r="P172" i="1"/>
  <c r="P165" i="1"/>
  <c r="P157" i="1"/>
  <c r="P154" i="1"/>
  <c r="P153" i="1" s="1"/>
  <c r="P150" i="1"/>
  <c r="P149" i="1" s="1"/>
  <c r="P147" i="1"/>
  <c r="P144" i="1"/>
  <c r="P142" i="1"/>
  <c r="P140" i="1"/>
  <c r="P137" i="1"/>
  <c r="P135" i="1"/>
  <c r="P133" i="1"/>
  <c r="P131" i="1"/>
  <c r="P127" i="1"/>
  <c r="P123" i="1"/>
  <c r="P122" i="1" s="1"/>
  <c r="P120" i="1"/>
  <c r="P118" i="1"/>
  <c r="P113" i="1"/>
  <c r="P112" i="1" s="1"/>
  <c r="P111" i="1" s="1"/>
  <c r="P108" i="1"/>
  <c r="P107" i="1" s="1"/>
  <c r="P104" i="1"/>
  <c r="P103" i="1" s="1"/>
  <c r="P99" i="1"/>
  <c r="P97" i="1"/>
  <c r="P95" i="1"/>
  <c r="P92" i="1"/>
  <c r="P90" i="1"/>
  <c r="P88" i="1"/>
  <c r="P86" i="1"/>
  <c r="P84" i="1"/>
  <c r="P82" i="1"/>
  <c r="P80" i="1"/>
  <c r="P78" i="1"/>
  <c r="P76" i="1"/>
  <c r="P73" i="1"/>
  <c r="P70" i="1"/>
  <c r="P68" i="1"/>
  <c r="P63" i="1"/>
  <c r="P59" i="1"/>
  <c r="P55" i="1"/>
  <c r="P52" i="1"/>
  <c r="P50" i="1"/>
  <c r="P48" i="1"/>
  <c r="P45" i="1"/>
  <c r="P41" i="1"/>
  <c r="P38" i="1"/>
  <c r="P36" i="1"/>
  <c r="P34" i="1"/>
  <c r="P30" i="1"/>
  <c r="P27" i="1"/>
  <c r="P171" i="1" l="1"/>
  <c r="P170" i="1" s="1"/>
  <c r="P117" i="1"/>
  <c r="P26" i="1"/>
  <c r="P208" i="1"/>
  <c r="R324" i="1"/>
  <c r="P394" i="1"/>
  <c r="P243" i="1"/>
  <c r="P361" i="1"/>
  <c r="P251" i="1"/>
  <c r="P275" i="1"/>
  <c r="P332" i="1"/>
  <c r="R25" i="1"/>
  <c r="R274" i="1"/>
  <c r="R360" i="1"/>
  <c r="R217" i="1"/>
  <c r="R461" i="1"/>
  <c r="R125" i="1"/>
  <c r="R353" i="1"/>
  <c r="R394" i="1"/>
  <c r="R421" i="1"/>
  <c r="R290" i="1"/>
  <c r="R381" i="1"/>
  <c r="R183" i="1"/>
  <c r="R101" i="1"/>
  <c r="R443" i="1"/>
  <c r="R170" i="1"/>
  <c r="P54" i="1"/>
  <c r="P200" i="1"/>
  <c r="P262" i="1"/>
  <c r="P496" i="1"/>
  <c r="P94" i="1"/>
  <c r="P164" i="1"/>
  <c r="P340" i="1"/>
  <c r="P357" i="1"/>
  <c r="P353" i="1" s="1"/>
  <c r="P391" i="1"/>
  <c r="P271" i="1"/>
  <c r="P488" i="1"/>
  <c r="P106" i="1"/>
  <c r="P139" i="1"/>
  <c r="P319" i="1"/>
  <c r="P130" i="1"/>
  <c r="P126" i="1" s="1"/>
  <c r="P156" i="1"/>
  <c r="P180" i="1"/>
  <c r="P176" i="1" s="1"/>
  <c r="P535" i="1"/>
  <c r="P531" i="1" s="1"/>
  <c r="P218" i="1"/>
  <c r="P280" i="1"/>
  <c r="P295" i="1"/>
  <c r="P433" i="1"/>
  <c r="P511" i="1"/>
  <c r="P528" i="1"/>
  <c r="P302" i="1"/>
  <c r="P447" i="1"/>
  <c r="P102" i="1"/>
  <c r="P116" i="1"/>
  <c r="P146" i="1"/>
  <c r="P234" i="1"/>
  <c r="P285" i="1"/>
  <c r="P315" i="1"/>
  <c r="P369" i="1"/>
  <c r="P454" i="1"/>
  <c r="P187" i="1"/>
  <c r="P204" i="1"/>
  <c r="P325" i="1"/>
  <c r="P385" i="1"/>
  <c r="P409" i="1"/>
  <c r="P467" i="1"/>
  <c r="P518" i="1"/>
  <c r="P543" i="1"/>
  <c r="P360" i="1" l="1"/>
  <c r="R250" i="1"/>
  <c r="R420" i="1"/>
  <c r="P25" i="1"/>
  <c r="P290" i="1"/>
  <c r="P183" i="1"/>
  <c r="P101" i="1"/>
  <c r="P217" i="1"/>
  <c r="P421" i="1"/>
  <c r="P443" i="1"/>
  <c r="P517" i="1"/>
  <c r="P324" i="1"/>
  <c r="P199" i="1"/>
  <c r="P461" i="1"/>
  <c r="P125" i="1"/>
  <c r="P405" i="1"/>
  <c r="P381" i="1"/>
  <c r="P453" i="1"/>
  <c r="P274" i="1"/>
  <c r="R554" i="1" l="1"/>
  <c r="P420" i="1"/>
  <c r="P250" i="1"/>
  <c r="P554" i="1" l="1"/>
  <c r="O435" i="1" l="1"/>
  <c r="Q435" i="1" s="1"/>
  <c r="S435" i="1" s="1"/>
  <c r="U435" i="1" s="1"/>
  <c r="W435" i="1" s="1"/>
  <c r="Y435" i="1" s="1"/>
  <c r="AA435" i="1" s="1"/>
  <c r="AC435" i="1" s="1"/>
  <c r="AE435" i="1" s="1"/>
  <c r="N434" i="1"/>
  <c r="N433" i="1" s="1"/>
  <c r="O433" i="1" s="1"/>
  <c r="Q433" i="1" s="1"/>
  <c r="S433" i="1" s="1"/>
  <c r="U433" i="1" s="1"/>
  <c r="W433" i="1" s="1"/>
  <c r="Y433" i="1" s="1"/>
  <c r="AA433" i="1" s="1"/>
  <c r="AC433" i="1" s="1"/>
  <c r="AE433" i="1" s="1"/>
  <c r="O434" i="1" l="1"/>
  <c r="Q434" i="1" s="1"/>
  <c r="S434" i="1" s="1"/>
  <c r="U434" i="1" s="1"/>
  <c r="W434" i="1" s="1"/>
  <c r="Y434" i="1" s="1"/>
  <c r="AA434" i="1" s="1"/>
  <c r="AC434" i="1" s="1"/>
  <c r="AE434" i="1" s="1"/>
  <c r="O530" i="1"/>
  <c r="Q530" i="1" s="1"/>
  <c r="S530" i="1" s="1"/>
  <c r="U530" i="1" s="1"/>
  <c r="W530" i="1" s="1"/>
  <c r="Y530" i="1" s="1"/>
  <c r="AA530" i="1" s="1"/>
  <c r="AC530" i="1" s="1"/>
  <c r="AE530" i="1" s="1"/>
  <c r="N529" i="1"/>
  <c r="N528" i="1" s="1"/>
  <c r="O528" i="1" s="1"/>
  <c r="Q528" i="1" s="1"/>
  <c r="S528" i="1" s="1"/>
  <c r="U528" i="1" s="1"/>
  <c r="W528" i="1" s="1"/>
  <c r="Y528" i="1" s="1"/>
  <c r="AA528" i="1" s="1"/>
  <c r="AC528" i="1" s="1"/>
  <c r="AE528" i="1" s="1"/>
  <c r="O529" i="1" l="1"/>
  <c r="Q529" i="1" s="1"/>
  <c r="S529" i="1" s="1"/>
  <c r="U529" i="1" s="1"/>
  <c r="W529" i="1" s="1"/>
  <c r="Y529" i="1" s="1"/>
  <c r="AA529" i="1" s="1"/>
  <c r="AC529" i="1" s="1"/>
  <c r="AE529" i="1" s="1"/>
  <c r="N144" i="1"/>
  <c r="N142" i="1"/>
  <c r="O553" i="1"/>
  <c r="Q553" i="1" s="1"/>
  <c r="S553" i="1" s="1"/>
  <c r="U553" i="1" s="1"/>
  <c r="W553" i="1" s="1"/>
  <c r="Y553" i="1" s="1"/>
  <c r="AA553" i="1" s="1"/>
  <c r="AC553" i="1" s="1"/>
  <c r="AE553" i="1" s="1"/>
  <c r="N552" i="1"/>
  <c r="O552" i="1" s="1"/>
  <c r="Q552" i="1" s="1"/>
  <c r="S552" i="1" s="1"/>
  <c r="U552" i="1" s="1"/>
  <c r="W552" i="1" s="1"/>
  <c r="Y552" i="1" s="1"/>
  <c r="AA552" i="1" s="1"/>
  <c r="AC552" i="1" s="1"/>
  <c r="AE552" i="1" s="1"/>
  <c r="O142" i="1" l="1"/>
  <c r="Q142" i="1" s="1"/>
  <c r="S142" i="1" s="1"/>
  <c r="U142" i="1" s="1"/>
  <c r="W142" i="1" s="1"/>
  <c r="Y142" i="1" s="1"/>
  <c r="AA142" i="1" s="1"/>
  <c r="AC142" i="1" s="1"/>
  <c r="AE142" i="1" s="1"/>
  <c r="O143" i="1"/>
  <c r="Q143" i="1" s="1"/>
  <c r="S143" i="1" s="1"/>
  <c r="U143" i="1" s="1"/>
  <c r="W143" i="1" s="1"/>
  <c r="Y143" i="1" s="1"/>
  <c r="AA143" i="1" s="1"/>
  <c r="AC143" i="1" s="1"/>
  <c r="AE143" i="1" s="1"/>
  <c r="O144" i="1"/>
  <c r="Q144" i="1" s="1"/>
  <c r="S144" i="1" s="1"/>
  <c r="U144" i="1" s="1"/>
  <c r="W144" i="1" s="1"/>
  <c r="Y144" i="1" s="1"/>
  <c r="AA144" i="1" s="1"/>
  <c r="AC144" i="1" s="1"/>
  <c r="AE144" i="1" s="1"/>
  <c r="O145" i="1"/>
  <c r="Q145" i="1" s="1"/>
  <c r="S145" i="1" s="1"/>
  <c r="U145" i="1" s="1"/>
  <c r="W145" i="1" s="1"/>
  <c r="Y145" i="1" s="1"/>
  <c r="AA145" i="1" s="1"/>
  <c r="AC145" i="1" s="1"/>
  <c r="AE145" i="1" s="1"/>
  <c r="N548" i="1"/>
  <c r="N544" i="1"/>
  <c r="N540" i="1"/>
  <c r="N539" i="1" s="1"/>
  <c r="N536" i="1"/>
  <c r="N535" i="1" s="1"/>
  <c r="N533" i="1"/>
  <c r="N526" i="1"/>
  <c r="N525" i="1" s="1"/>
  <c r="N523" i="1"/>
  <c r="N519" i="1"/>
  <c r="N518" i="1" s="1"/>
  <c r="N515" i="1"/>
  <c r="N514" i="1" s="1"/>
  <c r="N512" i="1"/>
  <c r="N511" i="1" s="1"/>
  <c r="N509" i="1"/>
  <c r="N503" i="1"/>
  <c r="N500" i="1"/>
  <c r="N497" i="1"/>
  <c r="N494" i="1"/>
  <c r="N493" i="1" s="1"/>
  <c r="N489" i="1"/>
  <c r="N485" i="1"/>
  <c r="N482" i="1"/>
  <c r="N479" i="1"/>
  <c r="N476" i="1"/>
  <c r="N473" i="1"/>
  <c r="N470" i="1"/>
  <c r="N468" i="1"/>
  <c r="N463" i="1"/>
  <c r="N459" i="1"/>
  <c r="N458" i="1" s="1"/>
  <c r="N457" i="1" s="1"/>
  <c r="N455" i="1"/>
  <c r="N451" i="1"/>
  <c r="N450" i="1" s="1"/>
  <c r="N448" i="1"/>
  <c r="N445" i="1"/>
  <c r="N444" i="1" s="1"/>
  <c r="N431" i="1"/>
  <c r="N430" i="1" s="1"/>
  <c r="N428" i="1"/>
  <c r="N425" i="1" s="1"/>
  <c r="N423" i="1"/>
  <c r="N417" i="1"/>
  <c r="N416" i="1" s="1"/>
  <c r="N414" i="1"/>
  <c r="N413" i="1" s="1"/>
  <c r="N410" i="1"/>
  <c r="N409" i="1" s="1"/>
  <c r="N407" i="1"/>
  <c r="N406" i="1" s="1"/>
  <c r="N402" i="1"/>
  <c r="N401" i="1" s="1"/>
  <c r="N399" i="1"/>
  <c r="N398" i="1" s="1"/>
  <c r="N396" i="1"/>
  <c r="N392" i="1"/>
  <c r="N391" i="1" s="1"/>
  <c r="N389" i="1"/>
  <c r="N386" i="1"/>
  <c r="N385" i="1" s="1"/>
  <c r="N383" i="1"/>
  <c r="N382" i="1" s="1"/>
  <c r="N378" i="1"/>
  <c r="N376" i="1"/>
  <c r="N373" i="1"/>
  <c r="N370" i="1"/>
  <c r="N367" i="1"/>
  <c r="N364" i="1"/>
  <c r="N362" i="1"/>
  <c r="N358" i="1"/>
  <c r="N357" i="1" s="1"/>
  <c r="N355" i="1"/>
  <c r="N341" i="1"/>
  <c r="N340" i="1" s="1"/>
  <c r="N335" i="1"/>
  <c r="N333" i="1"/>
  <c r="N330" i="1"/>
  <c r="N326" i="1"/>
  <c r="N325" i="1" s="1"/>
  <c r="N322" i="1"/>
  <c r="N320" i="1"/>
  <c r="N316" i="1"/>
  <c r="N315" i="1" s="1"/>
  <c r="N313" i="1"/>
  <c r="N311" i="1"/>
  <c r="N309" i="1"/>
  <c r="N307" i="1"/>
  <c r="N305" i="1"/>
  <c r="N303" i="1"/>
  <c r="N300" i="1"/>
  <c r="N298" i="1"/>
  <c r="N296" i="1"/>
  <c r="N292" i="1"/>
  <c r="N291" i="1" s="1"/>
  <c r="N288" i="1"/>
  <c r="N286" i="1"/>
  <c r="N283" i="1"/>
  <c r="N281" i="1"/>
  <c r="N278" i="1"/>
  <c r="N276" i="1"/>
  <c r="N272" i="1"/>
  <c r="N271" i="1" s="1"/>
  <c r="N263" i="1"/>
  <c r="N262" i="1" s="1"/>
  <c r="N260" i="1"/>
  <c r="N258" i="1"/>
  <c r="N254" i="1"/>
  <c r="N252" i="1"/>
  <c r="N248" i="1"/>
  <c r="N246" i="1"/>
  <c r="N244" i="1"/>
  <c r="N240" i="1"/>
  <c r="N239" i="1" s="1"/>
  <c r="N235" i="1"/>
  <c r="N234" i="1" s="1"/>
  <c r="N232" i="1"/>
  <c r="N230" i="1"/>
  <c r="N228" i="1"/>
  <c r="N226" i="1"/>
  <c r="N224" i="1"/>
  <c r="N222" i="1"/>
  <c r="N219" i="1"/>
  <c r="N213" i="1"/>
  <c r="N209" i="1"/>
  <c r="N205" i="1"/>
  <c r="N204" i="1" s="1"/>
  <c r="N201" i="1"/>
  <c r="N200" i="1" s="1"/>
  <c r="N197" i="1"/>
  <c r="N196" i="1" s="1"/>
  <c r="N194" i="1"/>
  <c r="N193" i="1" s="1"/>
  <c r="N191" i="1"/>
  <c r="N188" i="1"/>
  <c r="N187" i="1" s="1"/>
  <c r="N185" i="1"/>
  <c r="N184" i="1" s="1"/>
  <c r="N181" i="1"/>
  <c r="N180" i="1" s="1"/>
  <c r="N178" i="1"/>
  <c r="N177" i="1" s="1"/>
  <c r="N174" i="1"/>
  <c r="N172" i="1"/>
  <c r="N165" i="1"/>
  <c r="N164" i="1" s="1"/>
  <c r="N157" i="1"/>
  <c r="N154" i="1"/>
  <c r="N153" i="1" s="1"/>
  <c r="N150" i="1"/>
  <c r="N147" i="1"/>
  <c r="N146" i="1" s="1"/>
  <c r="N140" i="1"/>
  <c r="N139" i="1" s="1"/>
  <c r="N137" i="1"/>
  <c r="N135" i="1"/>
  <c r="N133" i="1"/>
  <c r="N131" i="1"/>
  <c r="N127" i="1"/>
  <c r="N123" i="1"/>
  <c r="N122" i="1" s="1"/>
  <c r="N120" i="1"/>
  <c r="N118" i="1"/>
  <c r="N113" i="1"/>
  <c r="N112" i="1" s="1"/>
  <c r="N111" i="1" s="1"/>
  <c r="N108" i="1"/>
  <c r="N107" i="1" s="1"/>
  <c r="N104" i="1"/>
  <c r="N103" i="1" s="1"/>
  <c r="N99" i="1"/>
  <c r="N97" i="1"/>
  <c r="N95" i="1"/>
  <c r="N92" i="1"/>
  <c r="N90" i="1"/>
  <c r="N88" i="1"/>
  <c r="N86" i="1"/>
  <c r="N84" i="1"/>
  <c r="N82" i="1"/>
  <c r="N80" i="1"/>
  <c r="N78" i="1"/>
  <c r="N76" i="1"/>
  <c r="N73" i="1"/>
  <c r="N70" i="1"/>
  <c r="N68" i="1"/>
  <c r="N63" i="1"/>
  <c r="N59" i="1"/>
  <c r="N55" i="1"/>
  <c r="N52" i="1"/>
  <c r="N50" i="1"/>
  <c r="N48" i="1"/>
  <c r="N45" i="1"/>
  <c r="N41" i="1"/>
  <c r="N38" i="1"/>
  <c r="N36" i="1"/>
  <c r="N34" i="1"/>
  <c r="N30" i="1"/>
  <c r="N27" i="1"/>
  <c r="N208" i="1" l="1"/>
  <c r="N543" i="1"/>
  <c r="N26" i="1"/>
  <c r="N54" i="1"/>
  <c r="N199" i="1"/>
  <c r="N319" i="1"/>
  <c r="N369" i="1"/>
  <c r="N117" i="1"/>
  <c r="N116" i="1" s="1"/>
  <c r="N218" i="1"/>
  <c r="N467" i="1"/>
  <c r="N454" i="1"/>
  <c r="N453" i="1" s="1"/>
  <c r="N447" i="1"/>
  <c r="N443" i="1" s="1"/>
  <c r="N106" i="1"/>
  <c r="N102" i="1"/>
  <c r="N156" i="1"/>
  <c r="N149" i="1"/>
  <c r="N94" i="1"/>
  <c r="N280" i="1"/>
  <c r="N302" i="1"/>
  <c r="N332" i="1"/>
  <c r="N354" i="1"/>
  <c r="N388" i="1"/>
  <c r="N381" i="1" s="1"/>
  <c r="N395" i="1"/>
  <c r="N422" i="1"/>
  <c r="N421" i="1" s="1"/>
  <c r="N488" i="1"/>
  <c r="N522" i="1"/>
  <c r="N532" i="1"/>
  <c r="N130" i="1"/>
  <c r="N251" i="1"/>
  <c r="N285" i="1"/>
  <c r="N171" i="1"/>
  <c r="N243" i="1"/>
  <c r="N295" i="1"/>
  <c r="N329" i="1"/>
  <c r="N176" i="1"/>
  <c r="N190" i="1"/>
  <c r="N275" i="1"/>
  <c r="N361" i="1"/>
  <c r="N405" i="1"/>
  <c r="N462" i="1"/>
  <c r="N496" i="1"/>
  <c r="L431" i="1"/>
  <c r="M431" i="1" s="1"/>
  <c r="O431" i="1" s="1"/>
  <c r="Q431" i="1" s="1"/>
  <c r="S431" i="1" s="1"/>
  <c r="U431" i="1" s="1"/>
  <c r="W431" i="1" s="1"/>
  <c r="Y431" i="1" s="1"/>
  <c r="AA431" i="1" s="1"/>
  <c r="AC431" i="1" s="1"/>
  <c r="AE431" i="1" s="1"/>
  <c r="M432" i="1"/>
  <c r="O432" i="1" s="1"/>
  <c r="Q432" i="1" s="1"/>
  <c r="S432" i="1" s="1"/>
  <c r="U432" i="1" s="1"/>
  <c r="W432" i="1" s="1"/>
  <c r="Y432" i="1" s="1"/>
  <c r="AA432" i="1" s="1"/>
  <c r="AC432" i="1" s="1"/>
  <c r="AE432" i="1" s="1"/>
  <c r="L127" i="1"/>
  <c r="M129" i="1"/>
  <c r="O129" i="1" s="1"/>
  <c r="Q129" i="1" s="1"/>
  <c r="S129" i="1" s="1"/>
  <c r="U129" i="1" s="1"/>
  <c r="W129" i="1" s="1"/>
  <c r="Y129" i="1" s="1"/>
  <c r="AA129" i="1" s="1"/>
  <c r="AC129" i="1" s="1"/>
  <c r="AE129" i="1" s="1"/>
  <c r="L157" i="1"/>
  <c r="L156" i="1" s="1"/>
  <c r="M159" i="1"/>
  <c r="O159" i="1" s="1"/>
  <c r="Q159" i="1" s="1"/>
  <c r="S159" i="1" s="1"/>
  <c r="U159" i="1" s="1"/>
  <c r="W159" i="1" s="1"/>
  <c r="Y159" i="1" s="1"/>
  <c r="AA159" i="1" s="1"/>
  <c r="AC159" i="1" s="1"/>
  <c r="AE159" i="1" s="1"/>
  <c r="L548" i="1"/>
  <c r="L546" i="1"/>
  <c r="L544" i="1"/>
  <c r="L540" i="1"/>
  <c r="L539" i="1" s="1"/>
  <c r="L536" i="1"/>
  <c r="L535" i="1" s="1"/>
  <c r="L533" i="1"/>
  <c r="L532" i="1" s="1"/>
  <c r="L526" i="1"/>
  <c r="L525" i="1" s="1"/>
  <c r="L523" i="1"/>
  <c r="L522" i="1" s="1"/>
  <c r="L519" i="1"/>
  <c r="L518" i="1" s="1"/>
  <c r="L515" i="1"/>
  <c r="L514" i="1" s="1"/>
  <c r="L512" i="1"/>
  <c r="L511" i="1" s="1"/>
  <c r="L509" i="1"/>
  <c r="L503" i="1"/>
  <c r="L500" i="1"/>
  <c r="L497" i="1"/>
  <c r="L494" i="1"/>
  <c r="L493" i="1" s="1"/>
  <c r="L489" i="1"/>
  <c r="L488" i="1" s="1"/>
  <c r="L485" i="1"/>
  <c r="L482" i="1"/>
  <c r="L479" i="1"/>
  <c r="L476" i="1"/>
  <c r="L473" i="1"/>
  <c r="L470" i="1"/>
  <c r="L468" i="1"/>
  <c r="L463" i="1"/>
  <c r="L462" i="1" s="1"/>
  <c r="L459" i="1"/>
  <c r="L458" i="1" s="1"/>
  <c r="L457" i="1" s="1"/>
  <c r="L455" i="1"/>
  <c r="L454" i="1" s="1"/>
  <c r="L453" i="1" s="1"/>
  <c r="L451" i="1"/>
  <c r="L450" i="1" s="1"/>
  <c r="L448" i="1"/>
  <c r="L447" i="1" s="1"/>
  <c r="L445" i="1"/>
  <c r="L444" i="1" s="1"/>
  <c r="L428" i="1"/>
  <c r="L425" i="1" s="1"/>
  <c r="L423" i="1"/>
  <c r="L422" i="1" s="1"/>
  <c r="L417" i="1"/>
  <c r="L416" i="1" s="1"/>
  <c r="L414" i="1"/>
  <c r="L413" i="1" s="1"/>
  <c r="L410" i="1"/>
  <c r="L409" i="1" s="1"/>
  <c r="L407" i="1"/>
  <c r="L406" i="1" s="1"/>
  <c r="L402" i="1"/>
  <c r="L401" i="1" s="1"/>
  <c r="L399" i="1"/>
  <c r="L398" i="1" s="1"/>
  <c r="L396" i="1"/>
  <c r="L395" i="1" s="1"/>
  <c r="L392" i="1"/>
  <c r="L391" i="1" s="1"/>
  <c r="L389" i="1"/>
  <c r="L388" i="1" s="1"/>
  <c r="L386" i="1"/>
  <c r="L385" i="1" s="1"/>
  <c r="L383" i="1"/>
  <c r="L382" i="1" s="1"/>
  <c r="L378" i="1"/>
  <c r="L376" i="1"/>
  <c r="L373" i="1"/>
  <c r="L370" i="1"/>
  <c r="L367" i="1"/>
  <c r="L364" i="1"/>
  <c r="L362" i="1"/>
  <c r="L358" i="1"/>
  <c r="L357" i="1" s="1"/>
  <c r="L355" i="1"/>
  <c r="L354" i="1" s="1"/>
  <c r="L341" i="1"/>
  <c r="L340" i="1" s="1"/>
  <c r="L335" i="1"/>
  <c r="L333" i="1"/>
  <c r="L330" i="1"/>
  <c r="L329" i="1" s="1"/>
  <c r="L326" i="1"/>
  <c r="L325" i="1" s="1"/>
  <c r="L322" i="1"/>
  <c r="L320" i="1"/>
  <c r="L316" i="1"/>
  <c r="L315" i="1" s="1"/>
  <c r="L313" i="1"/>
  <c r="L311" i="1"/>
  <c r="L309" i="1"/>
  <c r="L307" i="1"/>
  <c r="L305" i="1"/>
  <c r="L303" i="1"/>
  <c r="L300" i="1"/>
  <c r="L298" i="1"/>
  <c r="L296" i="1"/>
  <c r="L292" i="1"/>
  <c r="L291" i="1" s="1"/>
  <c r="L288" i="1"/>
  <c r="L286" i="1"/>
  <c r="L283" i="1"/>
  <c r="L281" i="1"/>
  <c r="L278" i="1"/>
  <c r="L276" i="1"/>
  <c r="L272" i="1"/>
  <c r="L271" i="1" s="1"/>
  <c r="L263" i="1"/>
  <c r="L262" i="1" s="1"/>
  <c r="L260" i="1"/>
  <c r="L258" i="1"/>
  <c r="L254" i="1"/>
  <c r="L252" i="1"/>
  <c r="L248" i="1"/>
  <c r="L246" i="1"/>
  <c r="L244" i="1"/>
  <c r="L240" i="1"/>
  <c r="L239" i="1" s="1"/>
  <c r="L235" i="1"/>
  <c r="L234" i="1" s="1"/>
  <c r="L232" i="1"/>
  <c r="L230" i="1"/>
  <c r="L228" i="1"/>
  <c r="L226" i="1"/>
  <c r="L224" i="1"/>
  <c r="L222" i="1"/>
  <c r="L219" i="1"/>
  <c r="L213" i="1"/>
  <c r="L209" i="1"/>
  <c r="L205" i="1"/>
  <c r="L204" i="1" s="1"/>
  <c r="L201" i="1"/>
  <c r="L200" i="1" s="1"/>
  <c r="L197" i="1"/>
  <c r="L196" i="1" s="1"/>
  <c r="L194" i="1"/>
  <c r="L193" i="1" s="1"/>
  <c r="L191" i="1"/>
  <c r="L190" i="1" s="1"/>
  <c r="L188" i="1"/>
  <c r="L187" i="1" s="1"/>
  <c r="L185" i="1"/>
  <c r="L184" i="1" s="1"/>
  <c r="L181" i="1"/>
  <c r="L180" i="1" s="1"/>
  <c r="L178" i="1"/>
  <c r="L177" i="1" s="1"/>
  <c r="L174" i="1"/>
  <c r="L172" i="1"/>
  <c r="L165" i="1"/>
  <c r="L164" i="1" s="1"/>
  <c r="L154" i="1"/>
  <c r="L153" i="1" s="1"/>
  <c r="L150" i="1"/>
  <c r="L149" i="1" s="1"/>
  <c r="L147" i="1"/>
  <c r="L146" i="1" s="1"/>
  <c r="L140" i="1"/>
  <c r="L139" i="1" s="1"/>
  <c r="L137" i="1"/>
  <c r="L135" i="1"/>
  <c r="L133" i="1"/>
  <c r="L131" i="1"/>
  <c r="L123" i="1"/>
  <c r="L122" i="1" s="1"/>
  <c r="L120" i="1"/>
  <c r="L118" i="1"/>
  <c r="L113" i="1"/>
  <c r="L112" i="1" s="1"/>
  <c r="L111" i="1" s="1"/>
  <c r="L108" i="1"/>
  <c r="L107" i="1" s="1"/>
  <c r="L106" i="1" s="1"/>
  <c r="L104" i="1"/>
  <c r="L103" i="1" s="1"/>
  <c r="L102" i="1" s="1"/>
  <c r="L99" i="1"/>
  <c r="L97" i="1"/>
  <c r="L95" i="1"/>
  <c r="L92" i="1"/>
  <c r="L90" i="1"/>
  <c r="L88" i="1"/>
  <c r="L86" i="1"/>
  <c r="L84" i="1"/>
  <c r="L82" i="1"/>
  <c r="L80" i="1"/>
  <c r="L78" i="1"/>
  <c r="L76" i="1"/>
  <c r="L73" i="1"/>
  <c r="L70" i="1"/>
  <c r="L68" i="1"/>
  <c r="L63" i="1"/>
  <c r="L59" i="1"/>
  <c r="L55" i="1"/>
  <c r="L52" i="1"/>
  <c r="L50" i="1"/>
  <c r="L48" i="1"/>
  <c r="L45" i="1"/>
  <c r="L41" i="1"/>
  <c r="L38" i="1"/>
  <c r="L36" i="1"/>
  <c r="L34" i="1"/>
  <c r="L30" i="1"/>
  <c r="L27" i="1"/>
  <c r="L117" i="1" l="1"/>
  <c r="L116" i="1" s="1"/>
  <c r="L295" i="1"/>
  <c r="L319" i="1"/>
  <c r="L285" i="1"/>
  <c r="L302" i="1"/>
  <c r="L361" i="1"/>
  <c r="L405" i="1"/>
  <c r="L130" i="1"/>
  <c r="L126" i="1" s="1"/>
  <c r="L125" i="1" s="1"/>
  <c r="L531" i="1"/>
  <c r="L353" i="1"/>
  <c r="N101" i="1"/>
  <c r="N461" i="1"/>
  <c r="N126" i="1"/>
  <c r="N394" i="1"/>
  <c r="N217" i="1"/>
  <c r="N324" i="1"/>
  <c r="N531" i="1"/>
  <c r="N517" i="1"/>
  <c r="N353" i="1"/>
  <c r="N360" i="1"/>
  <c r="N274" i="1"/>
  <c r="N183" i="1"/>
  <c r="N290" i="1"/>
  <c r="N170" i="1"/>
  <c r="N25" i="1"/>
  <c r="L176" i="1"/>
  <c r="L369" i="1"/>
  <c r="L394" i="1"/>
  <c r="L430" i="1"/>
  <c r="M430" i="1" s="1"/>
  <c r="O430" i="1" s="1"/>
  <c r="Q430" i="1" s="1"/>
  <c r="S430" i="1" s="1"/>
  <c r="U430" i="1" s="1"/>
  <c r="W430" i="1" s="1"/>
  <c r="Y430" i="1" s="1"/>
  <c r="AA430" i="1" s="1"/>
  <c r="AC430" i="1" s="1"/>
  <c r="AE430" i="1" s="1"/>
  <c r="L171" i="1"/>
  <c r="L170" i="1" s="1"/>
  <c r="L243" i="1"/>
  <c r="L496" i="1"/>
  <c r="L543" i="1"/>
  <c r="L251" i="1"/>
  <c r="L332" i="1"/>
  <c r="L324" i="1" s="1"/>
  <c r="L275" i="1"/>
  <c r="L183" i="1"/>
  <c r="L54" i="1"/>
  <c r="L26" i="1"/>
  <c r="L101" i="1"/>
  <c r="L381" i="1"/>
  <c r="L467" i="1"/>
  <c r="L94" i="1"/>
  <c r="L208" i="1"/>
  <c r="L199" i="1" s="1"/>
  <c r="L218" i="1"/>
  <c r="L280" i="1"/>
  <c r="L443" i="1"/>
  <c r="L517" i="1"/>
  <c r="L290" i="1" l="1"/>
  <c r="L360" i="1"/>
  <c r="L217" i="1"/>
  <c r="N250" i="1"/>
  <c r="N125" i="1"/>
  <c r="N420" i="1"/>
  <c r="L421" i="1"/>
  <c r="L420" i="1" s="1"/>
  <c r="L274" i="1"/>
  <c r="L250" i="1" s="1"/>
  <c r="L461" i="1"/>
  <c r="L25" i="1"/>
  <c r="J248" i="1"/>
  <c r="I248" i="1"/>
  <c r="K249" i="1"/>
  <c r="M249" i="1" s="1"/>
  <c r="O249" i="1" s="1"/>
  <c r="Q249" i="1" s="1"/>
  <c r="S249" i="1" s="1"/>
  <c r="U249" i="1" s="1"/>
  <c r="W249" i="1" s="1"/>
  <c r="Y249" i="1" s="1"/>
  <c r="AA249" i="1" s="1"/>
  <c r="AC249" i="1" s="1"/>
  <c r="AE249" i="1" s="1"/>
  <c r="J38" i="1"/>
  <c r="K40" i="1"/>
  <c r="M40" i="1" s="1"/>
  <c r="O40" i="1" s="1"/>
  <c r="Q40" i="1" s="1"/>
  <c r="S40" i="1" s="1"/>
  <c r="U40" i="1" s="1"/>
  <c r="W40" i="1" s="1"/>
  <c r="Y40" i="1" s="1"/>
  <c r="AA40" i="1" s="1"/>
  <c r="AC40" i="1" s="1"/>
  <c r="AE40" i="1" s="1"/>
  <c r="I38" i="1"/>
  <c r="K39" i="1"/>
  <c r="M39" i="1" s="1"/>
  <c r="O39" i="1" s="1"/>
  <c r="Q39" i="1" s="1"/>
  <c r="S39" i="1" s="1"/>
  <c r="U39" i="1" s="1"/>
  <c r="W39" i="1" s="1"/>
  <c r="Y39" i="1" s="1"/>
  <c r="AA39" i="1" s="1"/>
  <c r="AC39" i="1" s="1"/>
  <c r="AE39" i="1" s="1"/>
  <c r="J80" i="1"/>
  <c r="I80" i="1"/>
  <c r="J78" i="1"/>
  <c r="I78" i="1"/>
  <c r="K81" i="1"/>
  <c r="M81" i="1" s="1"/>
  <c r="O81" i="1" s="1"/>
  <c r="Q81" i="1" s="1"/>
  <c r="S81" i="1" s="1"/>
  <c r="U81" i="1" s="1"/>
  <c r="W81" i="1" s="1"/>
  <c r="Y81" i="1" s="1"/>
  <c r="AA81" i="1" s="1"/>
  <c r="AC81" i="1" s="1"/>
  <c r="AE81" i="1" s="1"/>
  <c r="K79" i="1"/>
  <c r="M79" i="1" s="1"/>
  <c r="O79" i="1" s="1"/>
  <c r="Q79" i="1" s="1"/>
  <c r="S79" i="1" s="1"/>
  <c r="U79" i="1" s="1"/>
  <c r="W79" i="1" s="1"/>
  <c r="Y79" i="1" s="1"/>
  <c r="AA79" i="1" s="1"/>
  <c r="AC79" i="1" s="1"/>
  <c r="AE79" i="1" s="1"/>
  <c r="J95" i="1"/>
  <c r="I95" i="1"/>
  <c r="K96" i="1"/>
  <c r="M96" i="1" s="1"/>
  <c r="O96" i="1" s="1"/>
  <c r="Q96" i="1" s="1"/>
  <c r="S96" i="1" s="1"/>
  <c r="U96" i="1" s="1"/>
  <c r="W96" i="1" s="1"/>
  <c r="Y96" i="1" s="1"/>
  <c r="AA96" i="1" s="1"/>
  <c r="AC96" i="1" s="1"/>
  <c r="AE96" i="1" s="1"/>
  <c r="J50" i="1"/>
  <c r="I50" i="1"/>
  <c r="K51" i="1"/>
  <c r="M51" i="1" s="1"/>
  <c r="O51" i="1" s="1"/>
  <c r="Q51" i="1" s="1"/>
  <c r="S51" i="1" s="1"/>
  <c r="U51" i="1" s="1"/>
  <c r="W51" i="1" s="1"/>
  <c r="Y51" i="1" s="1"/>
  <c r="AA51" i="1" s="1"/>
  <c r="AC51" i="1" s="1"/>
  <c r="AE51" i="1" s="1"/>
  <c r="G52" i="1"/>
  <c r="H52" i="1"/>
  <c r="J52" i="1"/>
  <c r="I53" i="1"/>
  <c r="K53" i="1" s="1"/>
  <c r="M53" i="1" s="1"/>
  <c r="O53" i="1" s="1"/>
  <c r="Q53" i="1" s="1"/>
  <c r="S53" i="1" s="1"/>
  <c r="U53" i="1" s="1"/>
  <c r="W53" i="1" s="1"/>
  <c r="Y53" i="1" s="1"/>
  <c r="AA53" i="1" s="1"/>
  <c r="AC53" i="1" s="1"/>
  <c r="AE53" i="1" s="1"/>
  <c r="J154" i="1"/>
  <c r="J153" i="1" s="1"/>
  <c r="I154" i="1"/>
  <c r="I153" i="1"/>
  <c r="K155" i="1"/>
  <c r="M155" i="1" s="1"/>
  <c r="O155" i="1" s="1"/>
  <c r="Q155" i="1" s="1"/>
  <c r="S155" i="1" s="1"/>
  <c r="U155" i="1" s="1"/>
  <c r="W155" i="1" s="1"/>
  <c r="Y155" i="1" s="1"/>
  <c r="AA155" i="1" s="1"/>
  <c r="AC155" i="1" s="1"/>
  <c r="AE155" i="1" s="1"/>
  <c r="J147" i="1"/>
  <c r="J146" i="1" s="1"/>
  <c r="I147" i="1"/>
  <c r="I146" i="1"/>
  <c r="K148" i="1"/>
  <c r="M148" i="1" s="1"/>
  <c r="O148" i="1" s="1"/>
  <c r="Q148" i="1" s="1"/>
  <c r="S148" i="1" s="1"/>
  <c r="U148" i="1" s="1"/>
  <c r="W148" i="1" s="1"/>
  <c r="Y148" i="1" s="1"/>
  <c r="AA148" i="1" s="1"/>
  <c r="AC148" i="1" s="1"/>
  <c r="AE148" i="1" s="1"/>
  <c r="I149" i="1"/>
  <c r="J150" i="1"/>
  <c r="J149" i="1" s="1"/>
  <c r="I150" i="1"/>
  <c r="K152" i="1"/>
  <c r="M152" i="1" s="1"/>
  <c r="O152" i="1" s="1"/>
  <c r="Q152" i="1" s="1"/>
  <c r="S152" i="1" s="1"/>
  <c r="U152" i="1" s="1"/>
  <c r="W152" i="1" s="1"/>
  <c r="Y152" i="1" s="1"/>
  <c r="AA152" i="1" s="1"/>
  <c r="AC152" i="1" s="1"/>
  <c r="AE152" i="1" s="1"/>
  <c r="K151" i="1"/>
  <c r="M151" i="1" s="1"/>
  <c r="O151" i="1" s="1"/>
  <c r="Q151" i="1" s="1"/>
  <c r="S151" i="1" s="1"/>
  <c r="U151" i="1" s="1"/>
  <c r="W151" i="1" s="1"/>
  <c r="Y151" i="1" s="1"/>
  <c r="AA151" i="1" s="1"/>
  <c r="AC151" i="1" s="1"/>
  <c r="AE151" i="1" s="1"/>
  <c r="J127" i="1"/>
  <c r="I127" i="1"/>
  <c r="K128" i="1"/>
  <c r="M128" i="1" s="1"/>
  <c r="O128" i="1" s="1"/>
  <c r="Q128" i="1" s="1"/>
  <c r="S128" i="1" s="1"/>
  <c r="U128" i="1" s="1"/>
  <c r="W128" i="1" s="1"/>
  <c r="Y128" i="1" s="1"/>
  <c r="AA128" i="1" s="1"/>
  <c r="AC128" i="1" s="1"/>
  <c r="AE128" i="1" s="1"/>
  <c r="I421" i="1"/>
  <c r="I422" i="1"/>
  <c r="I425" i="1"/>
  <c r="J423" i="1"/>
  <c r="J422" i="1" s="1"/>
  <c r="I423" i="1"/>
  <c r="J428" i="1"/>
  <c r="J425" i="1" s="1"/>
  <c r="I428" i="1"/>
  <c r="K429" i="1"/>
  <c r="M429" i="1" s="1"/>
  <c r="O429" i="1" s="1"/>
  <c r="Q429" i="1" s="1"/>
  <c r="S429" i="1" s="1"/>
  <c r="U429" i="1" s="1"/>
  <c r="W429" i="1" s="1"/>
  <c r="Y429" i="1" s="1"/>
  <c r="AA429" i="1" s="1"/>
  <c r="AC429" i="1" s="1"/>
  <c r="AE429" i="1" s="1"/>
  <c r="K424" i="1"/>
  <c r="M424" i="1" s="1"/>
  <c r="O424" i="1" s="1"/>
  <c r="Q424" i="1" s="1"/>
  <c r="S424" i="1" s="1"/>
  <c r="U424" i="1" s="1"/>
  <c r="W424" i="1" s="1"/>
  <c r="Y424" i="1" s="1"/>
  <c r="AA424" i="1" s="1"/>
  <c r="AC424" i="1" s="1"/>
  <c r="AE424" i="1" s="1"/>
  <c r="J335" i="1"/>
  <c r="I335" i="1"/>
  <c r="J333" i="1"/>
  <c r="I333" i="1"/>
  <c r="I332" i="1"/>
  <c r="K336" i="1"/>
  <c r="M336" i="1" s="1"/>
  <c r="O336" i="1" s="1"/>
  <c r="Q336" i="1" s="1"/>
  <c r="S336" i="1" s="1"/>
  <c r="U336" i="1" s="1"/>
  <c r="W336" i="1" s="1"/>
  <c r="Y336" i="1" s="1"/>
  <c r="AA336" i="1" s="1"/>
  <c r="AC336" i="1" s="1"/>
  <c r="AE336" i="1" s="1"/>
  <c r="K334" i="1"/>
  <c r="M334" i="1" s="1"/>
  <c r="O334" i="1" s="1"/>
  <c r="Q334" i="1" s="1"/>
  <c r="S334" i="1" s="1"/>
  <c r="U334" i="1" s="1"/>
  <c r="W334" i="1" s="1"/>
  <c r="Y334" i="1" s="1"/>
  <c r="AA334" i="1" s="1"/>
  <c r="AC334" i="1" s="1"/>
  <c r="AE334" i="1" s="1"/>
  <c r="N554" i="1" l="1"/>
  <c r="J332" i="1"/>
  <c r="K332" i="1" s="1"/>
  <c r="M332" i="1" s="1"/>
  <c r="O332" i="1" s="1"/>
  <c r="Q332" i="1" s="1"/>
  <c r="S332" i="1" s="1"/>
  <c r="U332" i="1" s="1"/>
  <c r="W332" i="1" s="1"/>
  <c r="Y332" i="1" s="1"/>
  <c r="AA332" i="1" s="1"/>
  <c r="AC332" i="1" s="1"/>
  <c r="AE332" i="1" s="1"/>
  <c r="L554" i="1"/>
  <c r="K78" i="1"/>
  <c r="M78" i="1" s="1"/>
  <c r="O78" i="1" s="1"/>
  <c r="Q78" i="1" s="1"/>
  <c r="S78" i="1" s="1"/>
  <c r="U78" i="1" s="1"/>
  <c r="W78" i="1" s="1"/>
  <c r="Y78" i="1" s="1"/>
  <c r="AA78" i="1" s="1"/>
  <c r="AC78" i="1" s="1"/>
  <c r="AE78" i="1" s="1"/>
  <c r="I52" i="1"/>
  <c r="K52" i="1" s="1"/>
  <c r="M52" i="1" s="1"/>
  <c r="O52" i="1" s="1"/>
  <c r="Q52" i="1" s="1"/>
  <c r="S52" i="1" s="1"/>
  <c r="U52" i="1" s="1"/>
  <c r="W52" i="1" s="1"/>
  <c r="Y52" i="1" s="1"/>
  <c r="AA52" i="1" s="1"/>
  <c r="AC52" i="1" s="1"/>
  <c r="AE52" i="1" s="1"/>
  <c r="K50" i="1"/>
  <c r="M50" i="1" s="1"/>
  <c r="O50" i="1" s="1"/>
  <c r="Q50" i="1" s="1"/>
  <c r="S50" i="1" s="1"/>
  <c r="U50" i="1" s="1"/>
  <c r="W50" i="1" s="1"/>
  <c r="Y50" i="1" s="1"/>
  <c r="AA50" i="1" s="1"/>
  <c r="AC50" i="1" s="1"/>
  <c r="AE50" i="1" s="1"/>
  <c r="K248" i="1"/>
  <c r="M248" i="1" s="1"/>
  <c r="O248" i="1" s="1"/>
  <c r="Q248" i="1" s="1"/>
  <c r="S248" i="1" s="1"/>
  <c r="U248" i="1" s="1"/>
  <c r="W248" i="1" s="1"/>
  <c r="Y248" i="1" s="1"/>
  <c r="AA248" i="1" s="1"/>
  <c r="AC248" i="1" s="1"/>
  <c r="AE248" i="1" s="1"/>
  <c r="K38" i="1"/>
  <c r="M38" i="1" s="1"/>
  <c r="O38" i="1" s="1"/>
  <c r="Q38" i="1" s="1"/>
  <c r="S38" i="1" s="1"/>
  <c r="U38" i="1" s="1"/>
  <c r="W38" i="1" s="1"/>
  <c r="Y38" i="1" s="1"/>
  <c r="AA38" i="1" s="1"/>
  <c r="AC38" i="1" s="1"/>
  <c r="AE38" i="1" s="1"/>
  <c r="K80" i="1"/>
  <c r="M80" i="1" s="1"/>
  <c r="O80" i="1" s="1"/>
  <c r="Q80" i="1" s="1"/>
  <c r="S80" i="1" s="1"/>
  <c r="U80" i="1" s="1"/>
  <c r="W80" i="1" s="1"/>
  <c r="Y80" i="1" s="1"/>
  <c r="AA80" i="1" s="1"/>
  <c r="AC80" i="1" s="1"/>
  <c r="AE80" i="1" s="1"/>
  <c r="K95" i="1"/>
  <c r="M95" i="1" s="1"/>
  <c r="O95" i="1" s="1"/>
  <c r="Q95" i="1" s="1"/>
  <c r="S95" i="1" s="1"/>
  <c r="U95" i="1" s="1"/>
  <c r="W95" i="1" s="1"/>
  <c r="Y95" i="1" s="1"/>
  <c r="AA95" i="1" s="1"/>
  <c r="AC95" i="1" s="1"/>
  <c r="AE95" i="1" s="1"/>
  <c r="K425" i="1"/>
  <c r="M425" i="1" s="1"/>
  <c r="O425" i="1" s="1"/>
  <c r="Q425" i="1" s="1"/>
  <c r="S425" i="1" s="1"/>
  <c r="U425" i="1" s="1"/>
  <c r="W425" i="1" s="1"/>
  <c r="Y425" i="1" s="1"/>
  <c r="AA425" i="1" s="1"/>
  <c r="AC425" i="1" s="1"/>
  <c r="AE425" i="1" s="1"/>
  <c r="K153" i="1"/>
  <c r="M153" i="1" s="1"/>
  <c r="O153" i="1" s="1"/>
  <c r="Q153" i="1" s="1"/>
  <c r="S153" i="1" s="1"/>
  <c r="U153" i="1" s="1"/>
  <c r="W153" i="1" s="1"/>
  <c r="Y153" i="1" s="1"/>
  <c r="AA153" i="1" s="1"/>
  <c r="AC153" i="1" s="1"/>
  <c r="AE153" i="1" s="1"/>
  <c r="K423" i="1"/>
  <c r="M423" i="1" s="1"/>
  <c r="O423" i="1" s="1"/>
  <c r="Q423" i="1" s="1"/>
  <c r="S423" i="1" s="1"/>
  <c r="U423" i="1" s="1"/>
  <c r="W423" i="1" s="1"/>
  <c r="Y423" i="1" s="1"/>
  <c r="AA423" i="1" s="1"/>
  <c r="AC423" i="1" s="1"/>
  <c r="AE423" i="1" s="1"/>
  <c r="K147" i="1"/>
  <c r="M147" i="1" s="1"/>
  <c r="O147" i="1" s="1"/>
  <c r="Q147" i="1" s="1"/>
  <c r="S147" i="1" s="1"/>
  <c r="U147" i="1" s="1"/>
  <c r="W147" i="1" s="1"/>
  <c r="Y147" i="1" s="1"/>
  <c r="AA147" i="1" s="1"/>
  <c r="AC147" i="1" s="1"/>
  <c r="AE147" i="1" s="1"/>
  <c r="K422" i="1"/>
  <c r="M422" i="1" s="1"/>
  <c r="O422" i="1" s="1"/>
  <c r="Q422" i="1" s="1"/>
  <c r="S422" i="1" s="1"/>
  <c r="U422" i="1" s="1"/>
  <c r="W422" i="1" s="1"/>
  <c r="Y422" i="1" s="1"/>
  <c r="AA422" i="1" s="1"/>
  <c r="AC422" i="1" s="1"/>
  <c r="AE422" i="1" s="1"/>
  <c r="K127" i="1"/>
  <c r="M127" i="1" s="1"/>
  <c r="O127" i="1" s="1"/>
  <c r="Q127" i="1" s="1"/>
  <c r="S127" i="1" s="1"/>
  <c r="U127" i="1" s="1"/>
  <c r="W127" i="1" s="1"/>
  <c r="Y127" i="1" s="1"/>
  <c r="AA127" i="1" s="1"/>
  <c r="AC127" i="1" s="1"/>
  <c r="AE127" i="1" s="1"/>
  <c r="K149" i="1"/>
  <c r="M149" i="1" s="1"/>
  <c r="O149" i="1" s="1"/>
  <c r="Q149" i="1" s="1"/>
  <c r="S149" i="1" s="1"/>
  <c r="U149" i="1" s="1"/>
  <c r="W149" i="1" s="1"/>
  <c r="Y149" i="1" s="1"/>
  <c r="AA149" i="1" s="1"/>
  <c r="AC149" i="1" s="1"/>
  <c r="AE149" i="1" s="1"/>
  <c r="K428" i="1"/>
  <c r="M428" i="1" s="1"/>
  <c r="O428" i="1" s="1"/>
  <c r="Q428" i="1" s="1"/>
  <c r="S428" i="1" s="1"/>
  <c r="U428" i="1" s="1"/>
  <c r="W428" i="1" s="1"/>
  <c r="Y428" i="1" s="1"/>
  <c r="AA428" i="1" s="1"/>
  <c r="AC428" i="1" s="1"/>
  <c r="AE428" i="1" s="1"/>
  <c r="K150" i="1"/>
  <c r="M150" i="1" s="1"/>
  <c r="O150" i="1" s="1"/>
  <c r="Q150" i="1" s="1"/>
  <c r="S150" i="1" s="1"/>
  <c r="U150" i="1" s="1"/>
  <c r="W150" i="1" s="1"/>
  <c r="Y150" i="1" s="1"/>
  <c r="AA150" i="1" s="1"/>
  <c r="AC150" i="1" s="1"/>
  <c r="AE150" i="1" s="1"/>
  <c r="K154" i="1"/>
  <c r="M154" i="1" s="1"/>
  <c r="O154" i="1" s="1"/>
  <c r="Q154" i="1" s="1"/>
  <c r="S154" i="1" s="1"/>
  <c r="U154" i="1" s="1"/>
  <c r="W154" i="1" s="1"/>
  <c r="Y154" i="1" s="1"/>
  <c r="AA154" i="1" s="1"/>
  <c r="AC154" i="1" s="1"/>
  <c r="AE154" i="1" s="1"/>
  <c r="K146" i="1"/>
  <c r="M146" i="1" s="1"/>
  <c r="O146" i="1" s="1"/>
  <c r="Q146" i="1" s="1"/>
  <c r="S146" i="1" s="1"/>
  <c r="U146" i="1" s="1"/>
  <c r="W146" i="1" s="1"/>
  <c r="Y146" i="1" s="1"/>
  <c r="AA146" i="1" s="1"/>
  <c r="AC146" i="1" s="1"/>
  <c r="AE146" i="1" s="1"/>
  <c r="K333" i="1"/>
  <c r="M333" i="1" s="1"/>
  <c r="O333" i="1" s="1"/>
  <c r="Q333" i="1" s="1"/>
  <c r="S333" i="1" s="1"/>
  <c r="U333" i="1" s="1"/>
  <c r="W333" i="1" s="1"/>
  <c r="Y333" i="1" s="1"/>
  <c r="AA333" i="1" s="1"/>
  <c r="AC333" i="1" s="1"/>
  <c r="AE333" i="1" s="1"/>
  <c r="K335" i="1"/>
  <c r="M335" i="1" s="1"/>
  <c r="O335" i="1" s="1"/>
  <c r="Q335" i="1" s="1"/>
  <c r="S335" i="1" s="1"/>
  <c r="U335" i="1" s="1"/>
  <c r="W335" i="1" s="1"/>
  <c r="Y335" i="1" s="1"/>
  <c r="AA335" i="1" s="1"/>
  <c r="AC335" i="1" s="1"/>
  <c r="AE335" i="1" s="1"/>
  <c r="J548" i="1"/>
  <c r="J546" i="1"/>
  <c r="J544" i="1"/>
  <c r="J540" i="1"/>
  <c r="J539" i="1" s="1"/>
  <c r="J536" i="1"/>
  <c r="J535" i="1" s="1"/>
  <c r="J533" i="1"/>
  <c r="J532" i="1" s="1"/>
  <c r="J526" i="1"/>
  <c r="J525" i="1" s="1"/>
  <c r="J523" i="1"/>
  <c r="J522" i="1" s="1"/>
  <c r="J519" i="1"/>
  <c r="J515" i="1"/>
  <c r="J514" i="1" s="1"/>
  <c r="J512" i="1"/>
  <c r="J509" i="1"/>
  <c r="J503" i="1"/>
  <c r="J500" i="1"/>
  <c r="J497" i="1"/>
  <c r="J494" i="1"/>
  <c r="J493" i="1" s="1"/>
  <c r="J489" i="1"/>
  <c r="J485" i="1"/>
  <c r="J482" i="1"/>
  <c r="J479" i="1"/>
  <c r="J476" i="1"/>
  <c r="J473" i="1"/>
  <c r="J470" i="1"/>
  <c r="J468" i="1"/>
  <c r="J463" i="1"/>
  <c r="J462" i="1" s="1"/>
  <c r="J459" i="1"/>
  <c r="J458" i="1" s="1"/>
  <c r="J457" i="1" s="1"/>
  <c r="J455" i="1"/>
  <c r="J451" i="1"/>
  <c r="J450" i="1" s="1"/>
  <c r="J448" i="1"/>
  <c r="J445" i="1"/>
  <c r="J444" i="1" s="1"/>
  <c r="J417" i="1"/>
  <c r="J416" i="1" s="1"/>
  <c r="J414" i="1"/>
  <c r="J410" i="1"/>
  <c r="J409" i="1" s="1"/>
  <c r="J407" i="1"/>
  <c r="J406" i="1" s="1"/>
  <c r="J402" i="1"/>
  <c r="J401" i="1" s="1"/>
  <c r="J399" i="1"/>
  <c r="J396" i="1"/>
  <c r="J395" i="1" s="1"/>
  <c r="J392" i="1"/>
  <c r="J389" i="1"/>
  <c r="J388" i="1" s="1"/>
  <c r="J386" i="1"/>
  <c r="J383" i="1"/>
  <c r="J382" i="1" s="1"/>
  <c r="J378" i="1"/>
  <c r="J376" i="1"/>
  <c r="J373" i="1"/>
  <c r="J370" i="1"/>
  <c r="J367" i="1"/>
  <c r="J364" i="1"/>
  <c r="J362" i="1"/>
  <c r="J358" i="1"/>
  <c r="J355" i="1"/>
  <c r="J354" i="1" s="1"/>
  <c r="J341" i="1"/>
  <c r="J330" i="1"/>
  <c r="J329" i="1" s="1"/>
  <c r="J326" i="1"/>
  <c r="J325" i="1" s="1"/>
  <c r="J322" i="1"/>
  <c r="J320" i="1"/>
  <c r="J316" i="1"/>
  <c r="J315" i="1" s="1"/>
  <c r="J313" i="1"/>
  <c r="J311" i="1"/>
  <c r="J309" i="1"/>
  <c r="J307" i="1"/>
  <c r="J305" i="1"/>
  <c r="J303" i="1"/>
  <c r="J300" i="1"/>
  <c r="J298" i="1"/>
  <c r="J296" i="1"/>
  <c r="J292" i="1"/>
  <c r="J291" i="1" s="1"/>
  <c r="J288" i="1"/>
  <c r="J286" i="1"/>
  <c r="J283" i="1"/>
  <c r="J281" i="1"/>
  <c r="J278" i="1"/>
  <c r="J276" i="1"/>
  <c r="J272" i="1"/>
  <c r="J263" i="1"/>
  <c r="J260" i="1"/>
  <c r="J258" i="1"/>
  <c r="J254" i="1"/>
  <c r="J252" i="1"/>
  <c r="J246" i="1"/>
  <c r="J244" i="1"/>
  <c r="J240" i="1"/>
  <c r="J235" i="1"/>
  <c r="J234" i="1" s="1"/>
  <c r="J232" i="1"/>
  <c r="J230" i="1"/>
  <c r="J228" i="1"/>
  <c r="J226" i="1"/>
  <c r="J224" i="1"/>
  <c r="J222" i="1"/>
  <c r="J219" i="1"/>
  <c r="J213" i="1"/>
  <c r="J209" i="1"/>
  <c r="J205" i="1"/>
  <c r="J204" i="1" s="1"/>
  <c r="J201" i="1"/>
  <c r="J200" i="1" s="1"/>
  <c r="J197" i="1"/>
  <c r="J194" i="1"/>
  <c r="J191" i="1"/>
  <c r="J190" i="1" s="1"/>
  <c r="J188" i="1"/>
  <c r="J187" i="1" s="1"/>
  <c r="J185" i="1"/>
  <c r="J181" i="1"/>
  <c r="J180" i="1" s="1"/>
  <c r="J178" i="1"/>
  <c r="J174" i="1"/>
  <c r="J172" i="1"/>
  <c r="J165" i="1"/>
  <c r="J164" i="1" s="1"/>
  <c r="J157" i="1"/>
  <c r="J156" i="1" s="1"/>
  <c r="J140" i="1"/>
  <c r="J137" i="1"/>
  <c r="J135" i="1"/>
  <c r="J133" i="1"/>
  <c r="J131" i="1"/>
  <c r="J123" i="1"/>
  <c r="J122" i="1" s="1"/>
  <c r="J120" i="1"/>
  <c r="J118" i="1"/>
  <c r="J113" i="1"/>
  <c r="J112" i="1" s="1"/>
  <c r="J111" i="1" s="1"/>
  <c r="J108" i="1"/>
  <c r="J107" i="1" s="1"/>
  <c r="J106" i="1" s="1"/>
  <c r="J104" i="1"/>
  <c r="J103" i="1" s="1"/>
  <c r="J99" i="1"/>
  <c r="J97" i="1"/>
  <c r="J92" i="1"/>
  <c r="J90" i="1"/>
  <c r="J88" i="1"/>
  <c r="J86" i="1"/>
  <c r="J84" i="1"/>
  <c r="J82" i="1"/>
  <c r="J76" i="1"/>
  <c r="J73" i="1"/>
  <c r="J70" i="1"/>
  <c r="J68" i="1"/>
  <c r="J63" i="1"/>
  <c r="J59" i="1"/>
  <c r="J55" i="1"/>
  <c r="J48" i="1"/>
  <c r="J45" i="1"/>
  <c r="J41" i="1"/>
  <c r="J36" i="1"/>
  <c r="J34" i="1"/>
  <c r="J30" i="1"/>
  <c r="J27" i="1"/>
  <c r="J243" i="1" l="1"/>
  <c r="J275" i="1"/>
  <c r="J285" i="1"/>
  <c r="J54" i="1"/>
  <c r="J26" i="1"/>
  <c r="J94" i="1"/>
  <c r="J496" i="1"/>
  <c r="J171" i="1"/>
  <c r="J170" i="1" s="1"/>
  <c r="J117" i="1"/>
  <c r="J116" i="1" s="1"/>
  <c r="J130" i="1"/>
  <c r="J126" i="1" s="1"/>
  <c r="J280" i="1"/>
  <c r="J295" i="1"/>
  <c r="J369" i="1"/>
  <c r="J361" i="1"/>
  <c r="J467" i="1"/>
  <c r="J385" i="1"/>
  <c r="J193" i="1"/>
  <c r="J488" i="1"/>
  <c r="J357" i="1"/>
  <c r="J102" i="1"/>
  <c r="J139" i="1"/>
  <c r="J177" i="1"/>
  <c r="J218" i="1"/>
  <c r="J251" i="1"/>
  <c r="J262" i="1"/>
  <c r="J319" i="1"/>
  <c r="J340" i="1"/>
  <c r="J324" i="1" s="1"/>
  <c r="J398" i="1"/>
  <c r="J447" i="1"/>
  <c r="J208" i="1"/>
  <c r="J199" i="1" s="1"/>
  <c r="J271" i="1"/>
  <c r="J391" i="1"/>
  <c r="J413" i="1"/>
  <c r="J405" i="1" s="1"/>
  <c r="J511" i="1"/>
  <c r="J518" i="1"/>
  <c r="J184" i="1"/>
  <c r="J196" i="1"/>
  <c r="J239" i="1"/>
  <c r="J302" i="1"/>
  <c r="J454" i="1"/>
  <c r="J531" i="1"/>
  <c r="J543" i="1"/>
  <c r="H97" i="1"/>
  <c r="G97" i="1"/>
  <c r="H99" i="1"/>
  <c r="G99" i="1"/>
  <c r="I100" i="1"/>
  <c r="K100" i="1" s="1"/>
  <c r="M100" i="1" s="1"/>
  <c r="O100" i="1" s="1"/>
  <c r="Q100" i="1" s="1"/>
  <c r="S100" i="1" s="1"/>
  <c r="U100" i="1" s="1"/>
  <c r="W100" i="1" s="1"/>
  <c r="Y100" i="1" s="1"/>
  <c r="AA100" i="1" s="1"/>
  <c r="AC100" i="1" s="1"/>
  <c r="AE100" i="1" s="1"/>
  <c r="I98" i="1"/>
  <c r="K98" i="1" s="1"/>
  <c r="M98" i="1" s="1"/>
  <c r="O98" i="1" s="1"/>
  <c r="Q98" i="1" s="1"/>
  <c r="S98" i="1" s="1"/>
  <c r="U98" i="1" s="1"/>
  <c r="W98" i="1" s="1"/>
  <c r="Y98" i="1" s="1"/>
  <c r="AA98" i="1" s="1"/>
  <c r="AC98" i="1" s="1"/>
  <c r="AE98" i="1" s="1"/>
  <c r="H137" i="1"/>
  <c r="G137" i="1"/>
  <c r="H135" i="1"/>
  <c r="G135" i="1"/>
  <c r="I138" i="1"/>
  <c r="K138" i="1" s="1"/>
  <c r="M138" i="1" s="1"/>
  <c r="O138" i="1" s="1"/>
  <c r="Q138" i="1" s="1"/>
  <c r="S138" i="1" s="1"/>
  <c r="U138" i="1" s="1"/>
  <c r="W138" i="1" s="1"/>
  <c r="Y138" i="1" s="1"/>
  <c r="AA138" i="1" s="1"/>
  <c r="AC138" i="1" s="1"/>
  <c r="AE138" i="1" s="1"/>
  <c r="I136" i="1"/>
  <c r="K136" i="1" s="1"/>
  <c r="M136" i="1" s="1"/>
  <c r="O136" i="1" s="1"/>
  <c r="Q136" i="1" s="1"/>
  <c r="S136" i="1" s="1"/>
  <c r="U136" i="1" s="1"/>
  <c r="W136" i="1" s="1"/>
  <c r="Y136" i="1" s="1"/>
  <c r="AA136" i="1" s="1"/>
  <c r="AC136" i="1" s="1"/>
  <c r="AE136" i="1" s="1"/>
  <c r="H157" i="1"/>
  <c r="H156" i="1" s="1"/>
  <c r="G157" i="1"/>
  <c r="I158" i="1"/>
  <c r="K158" i="1" s="1"/>
  <c r="M158" i="1" s="1"/>
  <c r="O158" i="1" s="1"/>
  <c r="Q158" i="1" s="1"/>
  <c r="S158" i="1" s="1"/>
  <c r="U158" i="1" s="1"/>
  <c r="W158" i="1" s="1"/>
  <c r="Y158" i="1" s="1"/>
  <c r="AA158" i="1" s="1"/>
  <c r="AC158" i="1" s="1"/>
  <c r="AE158" i="1" s="1"/>
  <c r="J461" i="1" l="1"/>
  <c r="J274" i="1"/>
  <c r="J250" i="1" s="1"/>
  <c r="I157" i="1"/>
  <c r="K157" i="1" s="1"/>
  <c r="M157" i="1" s="1"/>
  <c r="O157" i="1" s="1"/>
  <c r="Q157" i="1" s="1"/>
  <c r="S157" i="1" s="1"/>
  <c r="U157" i="1" s="1"/>
  <c r="W157" i="1" s="1"/>
  <c r="Y157" i="1" s="1"/>
  <c r="AA157" i="1" s="1"/>
  <c r="AC157" i="1" s="1"/>
  <c r="AE157" i="1" s="1"/>
  <c r="I135" i="1"/>
  <c r="K135" i="1" s="1"/>
  <c r="M135" i="1" s="1"/>
  <c r="O135" i="1" s="1"/>
  <c r="Q135" i="1" s="1"/>
  <c r="S135" i="1" s="1"/>
  <c r="U135" i="1" s="1"/>
  <c r="W135" i="1" s="1"/>
  <c r="Y135" i="1" s="1"/>
  <c r="AA135" i="1" s="1"/>
  <c r="AC135" i="1" s="1"/>
  <c r="AE135" i="1" s="1"/>
  <c r="J125" i="1"/>
  <c r="J25" i="1"/>
  <c r="J360" i="1"/>
  <c r="I99" i="1"/>
  <c r="K99" i="1" s="1"/>
  <c r="M99" i="1" s="1"/>
  <c r="O99" i="1" s="1"/>
  <c r="Q99" i="1" s="1"/>
  <c r="S99" i="1" s="1"/>
  <c r="U99" i="1" s="1"/>
  <c r="W99" i="1" s="1"/>
  <c r="Y99" i="1" s="1"/>
  <c r="AA99" i="1" s="1"/>
  <c r="AC99" i="1" s="1"/>
  <c r="AE99" i="1" s="1"/>
  <c r="J353" i="1"/>
  <c r="J290" i="1"/>
  <c r="J394" i="1"/>
  <c r="J176" i="1"/>
  <c r="J517" i="1"/>
  <c r="J443" i="1"/>
  <c r="J421" i="1" s="1"/>
  <c r="J381" i="1"/>
  <c r="J183" i="1"/>
  <c r="J453" i="1"/>
  <c r="J217" i="1"/>
  <c r="J101" i="1"/>
  <c r="G94" i="1"/>
  <c r="I137" i="1"/>
  <c r="K137" i="1" s="1"/>
  <c r="M137" i="1" s="1"/>
  <c r="O137" i="1" s="1"/>
  <c r="Q137" i="1" s="1"/>
  <c r="S137" i="1" s="1"/>
  <c r="U137" i="1" s="1"/>
  <c r="W137" i="1" s="1"/>
  <c r="Y137" i="1" s="1"/>
  <c r="AA137" i="1" s="1"/>
  <c r="AC137" i="1" s="1"/>
  <c r="AE137" i="1" s="1"/>
  <c r="H94" i="1"/>
  <c r="I97" i="1"/>
  <c r="K97" i="1" s="1"/>
  <c r="M97" i="1" s="1"/>
  <c r="O97" i="1" s="1"/>
  <c r="Q97" i="1" s="1"/>
  <c r="S97" i="1" s="1"/>
  <c r="U97" i="1" s="1"/>
  <c r="W97" i="1" s="1"/>
  <c r="Y97" i="1" s="1"/>
  <c r="AA97" i="1" s="1"/>
  <c r="AC97" i="1" s="1"/>
  <c r="AE97" i="1" s="1"/>
  <c r="G156" i="1"/>
  <c r="I156" i="1" s="1"/>
  <c r="K156" i="1" s="1"/>
  <c r="M156" i="1" s="1"/>
  <c r="O156" i="1" s="1"/>
  <c r="Q156" i="1" s="1"/>
  <c r="S156" i="1" s="1"/>
  <c r="U156" i="1" s="1"/>
  <c r="W156" i="1" s="1"/>
  <c r="Y156" i="1" s="1"/>
  <c r="AA156" i="1" s="1"/>
  <c r="AC156" i="1" s="1"/>
  <c r="AE156" i="1" s="1"/>
  <c r="I549" i="1"/>
  <c r="K549" i="1" s="1"/>
  <c r="M549" i="1" s="1"/>
  <c r="O549" i="1" s="1"/>
  <c r="Q549" i="1" s="1"/>
  <c r="S549" i="1" s="1"/>
  <c r="U549" i="1" s="1"/>
  <c r="W549" i="1" s="1"/>
  <c r="Y549" i="1" s="1"/>
  <c r="AA549" i="1" s="1"/>
  <c r="AC549" i="1" s="1"/>
  <c r="AE549" i="1" s="1"/>
  <c r="I547" i="1"/>
  <c r="K547" i="1" s="1"/>
  <c r="M547" i="1" s="1"/>
  <c r="I545" i="1"/>
  <c r="K545" i="1" s="1"/>
  <c r="M545" i="1" s="1"/>
  <c r="O545" i="1" s="1"/>
  <c r="Q545" i="1" s="1"/>
  <c r="S545" i="1" s="1"/>
  <c r="U545" i="1" s="1"/>
  <c r="W545" i="1" s="1"/>
  <c r="Y545" i="1" s="1"/>
  <c r="AA545" i="1" s="1"/>
  <c r="AC545" i="1" s="1"/>
  <c r="AE545" i="1" s="1"/>
  <c r="I542" i="1"/>
  <c r="K542" i="1" s="1"/>
  <c r="M542" i="1" s="1"/>
  <c r="O542" i="1" s="1"/>
  <c r="Q542" i="1" s="1"/>
  <c r="S542" i="1" s="1"/>
  <c r="U542" i="1" s="1"/>
  <c r="W542" i="1" s="1"/>
  <c r="Y542" i="1" s="1"/>
  <c r="AA542" i="1" s="1"/>
  <c r="AC542" i="1" s="1"/>
  <c r="AE542" i="1" s="1"/>
  <c r="I538" i="1"/>
  <c r="K538" i="1" s="1"/>
  <c r="M538" i="1" s="1"/>
  <c r="O538" i="1" s="1"/>
  <c r="Q538" i="1" s="1"/>
  <c r="S538" i="1" s="1"/>
  <c r="U538" i="1" s="1"/>
  <c r="W538" i="1" s="1"/>
  <c r="Y538" i="1" s="1"/>
  <c r="AA538" i="1" s="1"/>
  <c r="AC538" i="1" s="1"/>
  <c r="AE538" i="1" s="1"/>
  <c r="I537" i="1"/>
  <c r="K537" i="1" s="1"/>
  <c r="M537" i="1" s="1"/>
  <c r="O537" i="1" s="1"/>
  <c r="Q537" i="1" s="1"/>
  <c r="S537" i="1" s="1"/>
  <c r="U537" i="1" s="1"/>
  <c r="W537" i="1" s="1"/>
  <c r="Y537" i="1" s="1"/>
  <c r="AA537" i="1" s="1"/>
  <c r="AC537" i="1" s="1"/>
  <c r="AE537" i="1" s="1"/>
  <c r="I534" i="1"/>
  <c r="K534" i="1" s="1"/>
  <c r="M534" i="1" s="1"/>
  <c r="O534" i="1" s="1"/>
  <c r="Q534" i="1" s="1"/>
  <c r="S534" i="1" s="1"/>
  <c r="U534" i="1" s="1"/>
  <c r="W534" i="1" s="1"/>
  <c r="Y534" i="1" s="1"/>
  <c r="AA534" i="1" s="1"/>
  <c r="AC534" i="1" s="1"/>
  <c r="AE534" i="1" s="1"/>
  <c r="I527" i="1"/>
  <c r="K527" i="1" s="1"/>
  <c r="M527" i="1" s="1"/>
  <c r="O527" i="1" s="1"/>
  <c r="Q527" i="1" s="1"/>
  <c r="S527" i="1" s="1"/>
  <c r="U527" i="1" s="1"/>
  <c r="W527" i="1" s="1"/>
  <c r="Y527" i="1" s="1"/>
  <c r="AA527" i="1" s="1"/>
  <c r="AC527" i="1" s="1"/>
  <c r="AE527" i="1" s="1"/>
  <c r="I524" i="1"/>
  <c r="K524" i="1" s="1"/>
  <c r="M524" i="1" s="1"/>
  <c r="O524" i="1" s="1"/>
  <c r="Q524" i="1" s="1"/>
  <c r="S524" i="1" s="1"/>
  <c r="U524" i="1" s="1"/>
  <c r="W524" i="1" s="1"/>
  <c r="Y524" i="1" s="1"/>
  <c r="AA524" i="1" s="1"/>
  <c r="AC524" i="1" s="1"/>
  <c r="AE524" i="1" s="1"/>
  <c r="I521" i="1"/>
  <c r="K521" i="1" s="1"/>
  <c r="M521" i="1" s="1"/>
  <c r="O521" i="1" s="1"/>
  <c r="Q521" i="1" s="1"/>
  <c r="S521" i="1" s="1"/>
  <c r="U521" i="1" s="1"/>
  <c r="W521" i="1" s="1"/>
  <c r="Y521" i="1" s="1"/>
  <c r="AA521" i="1" s="1"/>
  <c r="AC521" i="1" s="1"/>
  <c r="AE521" i="1" s="1"/>
  <c r="I520" i="1"/>
  <c r="K520" i="1" s="1"/>
  <c r="M520" i="1" s="1"/>
  <c r="O520" i="1" s="1"/>
  <c r="Q520" i="1" s="1"/>
  <c r="S520" i="1" s="1"/>
  <c r="U520" i="1" s="1"/>
  <c r="W520" i="1" s="1"/>
  <c r="Y520" i="1" s="1"/>
  <c r="AA520" i="1" s="1"/>
  <c r="AC520" i="1" s="1"/>
  <c r="AE520" i="1" s="1"/>
  <c r="I516" i="1"/>
  <c r="K516" i="1" s="1"/>
  <c r="M516" i="1" s="1"/>
  <c r="O516" i="1" s="1"/>
  <c r="Q516" i="1" s="1"/>
  <c r="S516" i="1" s="1"/>
  <c r="U516" i="1" s="1"/>
  <c r="W516" i="1" s="1"/>
  <c r="Y516" i="1" s="1"/>
  <c r="AA516" i="1" s="1"/>
  <c r="AC516" i="1" s="1"/>
  <c r="AE516" i="1" s="1"/>
  <c r="I513" i="1"/>
  <c r="K513" i="1" s="1"/>
  <c r="M513" i="1" s="1"/>
  <c r="O513" i="1" s="1"/>
  <c r="Q513" i="1" s="1"/>
  <c r="S513" i="1" s="1"/>
  <c r="U513" i="1" s="1"/>
  <c r="W513" i="1" s="1"/>
  <c r="Y513" i="1" s="1"/>
  <c r="AA513" i="1" s="1"/>
  <c r="AC513" i="1" s="1"/>
  <c r="AE513" i="1" s="1"/>
  <c r="I510" i="1"/>
  <c r="K510" i="1" s="1"/>
  <c r="M510" i="1" s="1"/>
  <c r="O510" i="1" s="1"/>
  <c r="Q510" i="1" s="1"/>
  <c r="S510" i="1" s="1"/>
  <c r="U510" i="1" s="1"/>
  <c r="W510" i="1" s="1"/>
  <c r="Y510" i="1" s="1"/>
  <c r="AA510" i="1" s="1"/>
  <c r="AC510" i="1" s="1"/>
  <c r="AE510" i="1" s="1"/>
  <c r="I506" i="1"/>
  <c r="K506" i="1" s="1"/>
  <c r="M506" i="1" s="1"/>
  <c r="O506" i="1" s="1"/>
  <c r="Q506" i="1" s="1"/>
  <c r="S506" i="1" s="1"/>
  <c r="U506" i="1" s="1"/>
  <c r="W506" i="1" s="1"/>
  <c r="Y506" i="1" s="1"/>
  <c r="AA506" i="1" s="1"/>
  <c r="AC506" i="1" s="1"/>
  <c r="AE506" i="1" s="1"/>
  <c r="I505" i="1"/>
  <c r="K505" i="1" s="1"/>
  <c r="M505" i="1" s="1"/>
  <c r="O505" i="1" s="1"/>
  <c r="Q505" i="1" s="1"/>
  <c r="S505" i="1" s="1"/>
  <c r="U505" i="1" s="1"/>
  <c r="W505" i="1" s="1"/>
  <c r="Y505" i="1" s="1"/>
  <c r="AA505" i="1" s="1"/>
  <c r="AC505" i="1" s="1"/>
  <c r="AE505" i="1" s="1"/>
  <c r="I504" i="1"/>
  <c r="K504" i="1" s="1"/>
  <c r="M504" i="1" s="1"/>
  <c r="O504" i="1" s="1"/>
  <c r="Q504" i="1" s="1"/>
  <c r="S504" i="1" s="1"/>
  <c r="U504" i="1" s="1"/>
  <c r="W504" i="1" s="1"/>
  <c r="Y504" i="1" s="1"/>
  <c r="AA504" i="1" s="1"/>
  <c r="AC504" i="1" s="1"/>
  <c r="AE504" i="1" s="1"/>
  <c r="I502" i="1"/>
  <c r="K502" i="1" s="1"/>
  <c r="M502" i="1" s="1"/>
  <c r="O502" i="1" s="1"/>
  <c r="Q502" i="1" s="1"/>
  <c r="S502" i="1" s="1"/>
  <c r="U502" i="1" s="1"/>
  <c r="W502" i="1" s="1"/>
  <c r="Y502" i="1" s="1"/>
  <c r="AA502" i="1" s="1"/>
  <c r="AC502" i="1" s="1"/>
  <c r="AE502" i="1" s="1"/>
  <c r="I501" i="1"/>
  <c r="K501" i="1" s="1"/>
  <c r="M501" i="1" s="1"/>
  <c r="O501" i="1" s="1"/>
  <c r="Q501" i="1" s="1"/>
  <c r="S501" i="1" s="1"/>
  <c r="U501" i="1" s="1"/>
  <c r="W501" i="1" s="1"/>
  <c r="Y501" i="1" s="1"/>
  <c r="AA501" i="1" s="1"/>
  <c r="AC501" i="1" s="1"/>
  <c r="AE501" i="1" s="1"/>
  <c r="I499" i="1"/>
  <c r="K499" i="1" s="1"/>
  <c r="M499" i="1" s="1"/>
  <c r="O499" i="1" s="1"/>
  <c r="Q499" i="1" s="1"/>
  <c r="S499" i="1" s="1"/>
  <c r="U499" i="1" s="1"/>
  <c r="W499" i="1" s="1"/>
  <c r="Y499" i="1" s="1"/>
  <c r="AA499" i="1" s="1"/>
  <c r="AC499" i="1" s="1"/>
  <c r="AE499" i="1" s="1"/>
  <c r="I498" i="1"/>
  <c r="K498" i="1" s="1"/>
  <c r="M498" i="1" s="1"/>
  <c r="O498" i="1" s="1"/>
  <c r="Q498" i="1" s="1"/>
  <c r="S498" i="1" s="1"/>
  <c r="U498" i="1" s="1"/>
  <c r="W498" i="1" s="1"/>
  <c r="Y498" i="1" s="1"/>
  <c r="AA498" i="1" s="1"/>
  <c r="AC498" i="1" s="1"/>
  <c r="AE498" i="1" s="1"/>
  <c r="I495" i="1"/>
  <c r="K495" i="1" s="1"/>
  <c r="M495" i="1" s="1"/>
  <c r="O495" i="1" s="1"/>
  <c r="Q495" i="1" s="1"/>
  <c r="S495" i="1" s="1"/>
  <c r="U495" i="1" s="1"/>
  <c r="W495" i="1" s="1"/>
  <c r="Y495" i="1" s="1"/>
  <c r="AA495" i="1" s="1"/>
  <c r="AC495" i="1" s="1"/>
  <c r="AE495" i="1" s="1"/>
  <c r="I492" i="1"/>
  <c r="K492" i="1" s="1"/>
  <c r="M492" i="1" s="1"/>
  <c r="O492" i="1" s="1"/>
  <c r="Q492" i="1" s="1"/>
  <c r="S492" i="1" s="1"/>
  <c r="U492" i="1" s="1"/>
  <c r="W492" i="1" s="1"/>
  <c r="Y492" i="1" s="1"/>
  <c r="AA492" i="1" s="1"/>
  <c r="AC492" i="1" s="1"/>
  <c r="AE492" i="1" s="1"/>
  <c r="I491" i="1"/>
  <c r="K491" i="1" s="1"/>
  <c r="M491" i="1" s="1"/>
  <c r="O491" i="1" s="1"/>
  <c r="Q491" i="1" s="1"/>
  <c r="S491" i="1" s="1"/>
  <c r="U491" i="1" s="1"/>
  <c r="W491" i="1" s="1"/>
  <c r="Y491" i="1" s="1"/>
  <c r="AA491" i="1" s="1"/>
  <c r="AC491" i="1" s="1"/>
  <c r="AE491" i="1" s="1"/>
  <c r="I490" i="1"/>
  <c r="K490" i="1" s="1"/>
  <c r="M490" i="1" s="1"/>
  <c r="O490" i="1" s="1"/>
  <c r="Q490" i="1" s="1"/>
  <c r="S490" i="1" s="1"/>
  <c r="U490" i="1" s="1"/>
  <c r="W490" i="1" s="1"/>
  <c r="Y490" i="1" s="1"/>
  <c r="AA490" i="1" s="1"/>
  <c r="AC490" i="1" s="1"/>
  <c r="AE490" i="1" s="1"/>
  <c r="I487" i="1"/>
  <c r="K487" i="1" s="1"/>
  <c r="M487" i="1" s="1"/>
  <c r="O487" i="1" s="1"/>
  <c r="Q487" i="1" s="1"/>
  <c r="S487" i="1" s="1"/>
  <c r="U487" i="1" s="1"/>
  <c r="W487" i="1" s="1"/>
  <c r="Y487" i="1" s="1"/>
  <c r="AA487" i="1" s="1"/>
  <c r="AC487" i="1" s="1"/>
  <c r="AE487" i="1" s="1"/>
  <c r="I486" i="1"/>
  <c r="K486" i="1" s="1"/>
  <c r="M486" i="1" s="1"/>
  <c r="O486" i="1" s="1"/>
  <c r="Q486" i="1" s="1"/>
  <c r="S486" i="1" s="1"/>
  <c r="U486" i="1" s="1"/>
  <c r="W486" i="1" s="1"/>
  <c r="Y486" i="1" s="1"/>
  <c r="AA486" i="1" s="1"/>
  <c r="AC486" i="1" s="1"/>
  <c r="AE486" i="1" s="1"/>
  <c r="I484" i="1"/>
  <c r="K484" i="1" s="1"/>
  <c r="M484" i="1" s="1"/>
  <c r="O484" i="1" s="1"/>
  <c r="Q484" i="1" s="1"/>
  <c r="S484" i="1" s="1"/>
  <c r="U484" i="1" s="1"/>
  <c r="W484" i="1" s="1"/>
  <c r="Y484" i="1" s="1"/>
  <c r="AA484" i="1" s="1"/>
  <c r="AC484" i="1" s="1"/>
  <c r="AE484" i="1" s="1"/>
  <c r="I483" i="1"/>
  <c r="K483" i="1" s="1"/>
  <c r="M483" i="1" s="1"/>
  <c r="O483" i="1" s="1"/>
  <c r="Q483" i="1" s="1"/>
  <c r="S483" i="1" s="1"/>
  <c r="U483" i="1" s="1"/>
  <c r="W483" i="1" s="1"/>
  <c r="Y483" i="1" s="1"/>
  <c r="AA483" i="1" s="1"/>
  <c r="AC483" i="1" s="1"/>
  <c r="AE483" i="1" s="1"/>
  <c r="I481" i="1"/>
  <c r="K481" i="1" s="1"/>
  <c r="M481" i="1" s="1"/>
  <c r="O481" i="1" s="1"/>
  <c r="Q481" i="1" s="1"/>
  <c r="S481" i="1" s="1"/>
  <c r="U481" i="1" s="1"/>
  <c r="W481" i="1" s="1"/>
  <c r="Y481" i="1" s="1"/>
  <c r="AA481" i="1" s="1"/>
  <c r="AC481" i="1" s="1"/>
  <c r="AE481" i="1" s="1"/>
  <c r="I480" i="1"/>
  <c r="K480" i="1" s="1"/>
  <c r="M480" i="1" s="1"/>
  <c r="O480" i="1" s="1"/>
  <c r="Q480" i="1" s="1"/>
  <c r="S480" i="1" s="1"/>
  <c r="U480" i="1" s="1"/>
  <c r="W480" i="1" s="1"/>
  <c r="Y480" i="1" s="1"/>
  <c r="AA480" i="1" s="1"/>
  <c r="AC480" i="1" s="1"/>
  <c r="AE480" i="1" s="1"/>
  <c r="I478" i="1"/>
  <c r="K478" i="1" s="1"/>
  <c r="M478" i="1" s="1"/>
  <c r="O478" i="1" s="1"/>
  <c r="Q478" i="1" s="1"/>
  <c r="S478" i="1" s="1"/>
  <c r="U478" i="1" s="1"/>
  <c r="W478" i="1" s="1"/>
  <c r="Y478" i="1" s="1"/>
  <c r="AA478" i="1" s="1"/>
  <c r="AC478" i="1" s="1"/>
  <c r="AE478" i="1" s="1"/>
  <c r="I477" i="1"/>
  <c r="K477" i="1" s="1"/>
  <c r="M477" i="1" s="1"/>
  <c r="O477" i="1" s="1"/>
  <c r="Q477" i="1" s="1"/>
  <c r="S477" i="1" s="1"/>
  <c r="U477" i="1" s="1"/>
  <c r="W477" i="1" s="1"/>
  <c r="Y477" i="1" s="1"/>
  <c r="AA477" i="1" s="1"/>
  <c r="AC477" i="1" s="1"/>
  <c r="AE477" i="1" s="1"/>
  <c r="I475" i="1"/>
  <c r="K475" i="1" s="1"/>
  <c r="M475" i="1" s="1"/>
  <c r="O475" i="1" s="1"/>
  <c r="Q475" i="1" s="1"/>
  <c r="S475" i="1" s="1"/>
  <c r="U475" i="1" s="1"/>
  <c r="W475" i="1" s="1"/>
  <c r="Y475" i="1" s="1"/>
  <c r="AA475" i="1" s="1"/>
  <c r="AC475" i="1" s="1"/>
  <c r="AE475" i="1" s="1"/>
  <c r="I474" i="1"/>
  <c r="K474" i="1" s="1"/>
  <c r="M474" i="1" s="1"/>
  <c r="O474" i="1" s="1"/>
  <c r="Q474" i="1" s="1"/>
  <c r="S474" i="1" s="1"/>
  <c r="U474" i="1" s="1"/>
  <c r="W474" i="1" s="1"/>
  <c r="Y474" i="1" s="1"/>
  <c r="AA474" i="1" s="1"/>
  <c r="AC474" i="1" s="1"/>
  <c r="AE474" i="1" s="1"/>
  <c r="I472" i="1"/>
  <c r="K472" i="1" s="1"/>
  <c r="M472" i="1" s="1"/>
  <c r="O472" i="1" s="1"/>
  <c r="Q472" i="1" s="1"/>
  <c r="S472" i="1" s="1"/>
  <c r="U472" i="1" s="1"/>
  <c r="W472" i="1" s="1"/>
  <c r="Y472" i="1" s="1"/>
  <c r="AA472" i="1" s="1"/>
  <c r="AC472" i="1" s="1"/>
  <c r="AE472" i="1" s="1"/>
  <c r="I471" i="1"/>
  <c r="K471" i="1" s="1"/>
  <c r="M471" i="1" s="1"/>
  <c r="O471" i="1" s="1"/>
  <c r="Q471" i="1" s="1"/>
  <c r="S471" i="1" s="1"/>
  <c r="U471" i="1" s="1"/>
  <c r="W471" i="1" s="1"/>
  <c r="Y471" i="1" s="1"/>
  <c r="AA471" i="1" s="1"/>
  <c r="AC471" i="1" s="1"/>
  <c r="AE471" i="1" s="1"/>
  <c r="I469" i="1"/>
  <c r="K469" i="1" s="1"/>
  <c r="M469" i="1" s="1"/>
  <c r="O469" i="1" s="1"/>
  <c r="Q469" i="1" s="1"/>
  <c r="S469" i="1" s="1"/>
  <c r="U469" i="1" s="1"/>
  <c r="W469" i="1" s="1"/>
  <c r="Y469" i="1" s="1"/>
  <c r="AA469" i="1" s="1"/>
  <c r="AC469" i="1" s="1"/>
  <c r="AE469" i="1" s="1"/>
  <c r="I466" i="1"/>
  <c r="K466" i="1" s="1"/>
  <c r="M466" i="1" s="1"/>
  <c r="O466" i="1" s="1"/>
  <c r="Q466" i="1" s="1"/>
  <c r="S466" i="1" s="1"/>
  <c r="U466" i="1" s="1"/>
  <c r="W466" i="1" s="1"/>
  <c r="Y466" i="1" s="1"/>
  <c r="AA466" i="1" s="1"/>
  <c r="AC466" i="1" s="1"/>
  <c r="AE466" i="1" s="1"/>
  <c r="I465" i="1"/>
  <c r="K465" i="1" s="1"/>
  <c r="M465" i="1" s="1"/>
  <c r="O465" i="1" s="1"/>
  <c r="Q465" i="1" s="1"/>
  <c r="S465" i="1" s="1"/>
  <c r="U465" i="1" s="1"/>
  <c r="W465" i="1" s="1"/>
  <c r="Y465" i="1" s="1"/>
  <c r="AA465" i="1" s="1"/>
  <c r="AC465" i="1" s="1"/>
  <c r="AE465" i="1" s="1"/>
  <c r="I464" i="1"/>
  <c r="K464" i="1" s="1"/>
  <c r="M464" i="1" s="1"/>
  <c r="O464" i="1" s="1"/>
  <c r="Q464" i="1" s="1"/>
  <c r="S464" i="1" s="1"/>
  <c r="U464" i="1" s="1"/>
  <c r="W464" i="1" s="1"/>
  <c r="Y464" i="1" s="1"/>
  <c r="AA464" i="1" s="1"/>
  <c r="AC464" i="1" s="1"/>
  <c r="AE464" i="1" s="1"/>
  <c r="I460" i="1"/>
  <c r="K460" i="1" s="1"/>
  <c r="M460" i="1" s="1"/>
  <c r="O460" i="1" s="1"/>
  <c r="Q460" i="1" s="1"/>
  <c r="S460" i="1" s="1"/>
  <c r="U460" i="1" s="1"/>
  <c r="W460" i="1" s="1"/>
  <c r="Y460" i="1" s="1"/>
  <c r="AA460" i="1" s="1"/>
  <c r="AC460" i="1" s="1"/>
  <c r="AE460" i="1" s="1"/>
  <c r="I456" i="1"/>
  <c r="K456" i="1" s="1"/>
  <c r="M456" i="1" s="1"/>
  <c r="O456" i="1" s="1"/>
  <c r="Q456" i="1" s="1"/>
  <c r="S456" i="1" s="1"/>
  <c r="U456" i="1" s="1"/>
  <c r="W456" i="1" s="1"/>
  <c r="Y456" i="1" s="1"/>
  <c r="AA456" i="1" s="1"/>
  <c r="AC456" i="1" s="1"/>
  <c r="AE456" i="1" s="1"/>
  <c r="I452" i="1"/>
  <c r="K452" i="1" s="1"/>
  <c r="M452" i="1" s="1"/>
  <c r="O452" i="1" s="1"/>
  <c r="Q452" i="1" s="1"/>
  <c r="S452" i="1" s="1"/>
  <c r="U452" i="1" s="1"/>
  <c r="W452" i="1" s="1"/>
  <c r="Y452" i="1" s="1"/>
  <c r="AA452" i="1" s="1"/>
  <c r="AC452" i="1" s="1"/>
  <c r="AE452" i="1" s="1"/>
  <c r="I449" i="1"/>
  <c r="K449" i="1" s="1"/>
  <c r="M449" i="1" s="1"/>
  <c r="O449" i="1" s="1"/>
  <c r="Q449" i="1" s="1"/>
  <c r="S449" i="1" s="1"/>
  <c r="U449" i="1" s="1"/>
  <c r="W449" i="1" s="1"/>
  <c r="Y449" i="1" s="1"/>
  <c r="AA449" i="1" s="1"/>
  <c r="AC449" i="1" s="1"/>
  <c r="AE449" i="1" s="1"/>
  <c r="I446" i="1"/>
  <c r="K446" i="1" s="1"/>
  <c r="M446" i="1" s="1"/>
  <c r="O446" i="1" s="1"/>
  <c r="Q446" i="1" s="1"/>
  <c r="S446" i="1" s="1"/>
  <c r="U446" i="1" s="1"/>
  <c r="W446" i="1" s="1"/>
  <c r="Y446" i="1" s="1"/>
  <c r="AA446" i="1" s="1"/>
  <c r="AC446" i="1" s="1"/>
  <c r="AE446" i="1" s="1"/>
  <c r="I419" i="1"/>
  <c r="K419" i="1" s="1"/>
  <c r="M419" i="1" s="1"/>
  <c r="O419" i="1" s="1"/>
  <c r="Q419" i="1" s="1"/>
  <c r="S419" i="1" s="1"/>
  <c r="U419" i="1" s="1"/>
  <c r="W419" i="1" s="1"/>
  <c r="Y419" i="1" s="1"/>
  <c r="AA419" i="1" s="1"/>
  <c r="AC419" i="1" s="1"/>
  <c r="AE419" i="1" s="1"/>
  <c r="I418" i="1"/>
  <c r="K418" i="1" s="1"/>
  <c r="M418" i="1" s="1"/>
  <c r="O418" i="1" s="1"/>
  <c r="Q418" i="1" s="1"/>
  <c r="S418" i="1" s="1"/>
  <c r="U418" i="1" s="1"/>
  <c r="W418" i="1" s="1"/>
  <c r="Y418" i="1" s="1"/>
  <c r="AA418" i="1" s="1"/>
  <c r="AC418" i="1" s="1"/>
  <c r="AE418" i="1" s="1"/>
  <c r="I415" i="1"/>
  <c r="K415" i="1" s="1"/>
  <c r="M415" i="1" s="1"/>
  <c r="O415" i="1" s="1"/>
  <c r="Q415" i="1" s="1"/>
  <c r="S415" i="1" s="1"/>
  <c r="U415" i="1" s="1"/>
  <c r="W415" i="1" s="1"/>
  <c r="Y415" i="1" s="1"/>
  <c r="AA415" i="1" s="1"/>
  <c r="AC415" i="1" s="1"/>
  <c r="AE415" i="1" s="1"/>
  <c r="I412" i="1"/>
  <c r="K412" i="1" s="1"/>
  <c r="M412" i="1" s="1"/>
  <c r="O412" i="1" s="1"/>
  <c r="Q412" i="1" s="1"/>
  <c r="S412" i="1" s="1"/>
  <c r="U412" i="1" s="1"/>
  <c r="W412" i="1" s="1"/>
  <c r="Y412" i="1" s="1"/>
  <c r="AA412" i="1" s="1"/>
  <c r="AC412" i="1" s="1"/>
  <c r="AE412" i="1" s="1"/>
  <c r="I411" i="1"/>
  <c r="K411" i="1" s="1"/>
  <c r="M411" i="1" s="1"/>
  <c r="O411" i="1" s="1"/>
  <c r="Q411" i="1" s="1"/>
  <c r="S411" i="1" s="1"/>
  <c r="U411" i="1" s="1"/>
  <c r="W411" i="1" s="1"/>
  <c r="Y411" i="1" s="1"/>
  <c r="AA411" i="1" s="1"/>
  <c r="AC411" i="1" s="1"/>
  <c r="AE411" i="1" s="1"/>
  <c r="I408" i="1"/>
  <c r="K408" i="1" s="1"/>
  <c r="M408" i="1" s="1"/>
  <c r="O408" i="1" s="1"/>
  <c r="Q408" i="1" s="1"/>
  <c r="S408" i="1" s="1"/>
  <c r="U408" i="1" s="1"/>
  <c r="W408" i="1" s="1"/>
  <c r="Y408" i="1" s="1"/>
  <c r="AA408" i="1" s="1"/>
  <c r="AC408" i="1" s="1"/>
  <c r="AE408" i="1" s="1"/>
  <c r="I404" i="1"/>
  <c r="K404" i="1" s="1"/>
  <c r="M404" i="1" s="1"/>
  <c r="O404" i="1" s="1"/>
  <c r="Q404" i="1" s="1"/>
  <c r="S404" i="1" s="1"/>
  <c r="U404" i="1" s="1"/>
  <c r="W404" i="1" s="1"/>
  <c r="Y404" i="1" s="1"/>
  <c r="AA404" i="1" s="1"/>
  <c r="AC404" i="1" s="1"/>
  <c r="AE404" i="1" s="1"/>
  <c r="I403" i="1"/>
  <c r="K403" i="1" s="1"/>
  <c r="M403" i="1" s="1"/>
  <c r="O403" i="1" s="1"/>
  <c r="Q403" i="1" s="1"/>
  <c r="S403" i="1" s="1"/>
  <c r="U403" i="1" s="1"/>
  <c r="W403" i="1" s="1"/>
  <c r="Y403" i="1" s="1"/>
  <c r="AA403" i="1" s="1"/>
  <c r="AC403" i="1" s="1"/>
  <c r="AE403" i="1" s="1"/>
  <c r="I400" i="1"/>
  <c r="K400" i="1" s="1"/>
  <c r="M400" i="1" s="1"/>
  <c r="O400" i="1" s="1"/>
  <c r="Q400" i="1" s="1"/>
  <c r="S400" i="1" s="1"/>
  <c r="U400" i="1" s="1"/>
  <c r="W400" i="1" s="1"/>
  <c r="Y400" i="1" s="1"/>
  <c r="AA400" i="1" s="1"/>
  <c r="AC400" i="1" s="1"/>
  <c r="AE400" i="1" s="1"/>
  <c r="I397" i="1"/>
  <c r="K397" i="1" s="1"/>
  <c r="M397" i="1" s="1"/>
  <c r="O397" i="1" s="1"/>
  <c r="Q397" i="1" s="1"/>
  <c r="S397" i="1" s="1"/>
  <c r="U397" i="1" s="1"/>
  <c r="W397" i="1" s="1"/>
  <c r="Y397" i="1" s="1"/>
  <c r="AA397" i="1" s="1"/>
  <c r="AC397" i="1" s="1"/>
  <c r="AE397" i="1" s="1"/>
  <c r="I393" i="1"/>
  <c r="K393" i="1" s="1"/>
  <c r="M393" i="1" s="1"/>
  <c r="O393" i="1" s="1"/>
  <c r="Q393" i="1" s="1"/>
  <c r="S393" i="1" s="1"/>
  <c r="U393" i="1" s="1"/>
  <c r="W393" i="1" s="1"/>
  <c r="Y393" i="1" s="1"/>
  <c r="AA393" i="1" s="1"/>
  <c r="AC393" i="1" s="1"/>
  <c r="AE393" i="1" s="1"/>
  <c r="I390" i="1"/>
  <c r="K390" i="1" s="1"/>
  <c r="M390" i="1" s="1"/>
  <c r="O390" i="1" s="1"/>
  <c r="Q390" i="1" s="1"/>
  <c r="S390" i="1" s="1"/>
  <c r="U390" i="1" s="1"/>
  <c r="W390" i="1" s="1"/>
  <c r="Y390" i="1" s="1"/>
  <c r="AA390" i="1" s="1"/>
  <c r="AC390" i="1" s="1"/>
  <c r="AE390" i="1" s="1"/>
  <c r="I387" i="1"/>
  <c r="K387" i="1" s="1"/>
  <c r="M387" i="1" s="1"/>
  <c r="O387" i="1" s="1"/>
  <c r="Q387" i="1" s="1"/>
  <c r="S387" i="1" s="1"/>
  <c r="U387" i="1" s="1"/>
  <c r="W387" i="1" s="1"/>
  <c r="Y387" i="1" s="1"/>
  <c r="AA387" i="1" s="1"/>
  <c r="AC387" i="1" s="1"/>
  <c r="AE387" i="1" s="1"/>
  <c r="I384" i="1"/>
  <c r="K384" i="1" s="1"/>
  <c r="M384" i="1" s="1"/>
  <c r="O384" i="1" s="1"/>
  <c r="Q384" i="1" s="1"/>
  <c r="S384" i="1" s="1"/>
  <c r="U384" i="1" s="1"/>
  <c r="W384" i="1" s="1"/>
  <c r="Y384" i="1" s="1"/>
  <c r="AA384" i="1" s="1"/>
  <c r="AC384" i="1" s="1"/>
  <c r="AE384" i="1" s="1"/>
  <c r="I380" i="1"/>
  <c r="K380" i="1" s="1"/>
  <c r="M380" i="1" s="1"/>
  <c r="O380" i="1" s="1"/>
  <c r="Q380" i="1" s="1"/>
  <c r="S380" i="1" s="1"/>
  <c r="U380" i="1" s="1"/>
  <c r="W380" i="1" s="1"/>
  <c r="Y380" i="1" s="1"/>
  <c r="AA380" i="1" s="1"/>
  <c r="AC380" i="1" s="1"/>
  <c r="AE380" i="1" s="1"/>
  <c r="I379" i="1"/>
  <c r="K379" i="1" s="1"/>
  <c r="M379" i="1" s="1"/>
  <c r="O379" i="1" s="1"/>
  <c r="Q379" i="1" s="1"/>
  <c r="S379" i="1" s="1"/>
  <c r="U379" i="1" s="1"/>
  <c r="W379" i="1" s="1"/>
  <c r="Y379" i="1" s="1"/>
  <c r="AA379" i="1" s="1"/>
  <c r="AC379" i="1" s="1"/>
  <c r="AE379" i="1" s="1"/>
  <c r="I377" i="1"/>
  <c r="K377" i="1" s="1"/>
  <c r="M377" i="1" s="1"/>
  <c r="O377" i="1" s="1"/>
  <c r="Q377" i="1" s="1"/>
  <c r="S377" i="1" s="1"/>
  <c r="U377" i="1" s="1"/>
  <c r="W377" i="1" s="1"/>
  <c r="Y377" i="1" s="1"/>
  <c r="AA377" i="1" s="1"/>
  <c r="AC377" i="1" s="1"/>
  <c r="AE377" i="1" s="1"/>
  <c r="I375" i="1"/>
  <c r="K375" i="1" s="1"/>
  <c r="M375" i="1" s="1"/>
  <c r="O375" i="1" s="1"/>
  <c r="Q375" i="1" s="1"/>
  <c r="S375" i="1" s="1"/>
  <c r="U375" i="1" s="1"/>
  <c r="W375" i="1" s="1"/>
  <c r="Y375" i="1" s="1"/>
  <c r="AA375" i="1" s="1"/>
  <c r="AC375" i="1" s="1"/>
  <c r="AE375" i="1" s="1"/>
  <c r="I374" i="1"/>
  <c r="K374" i="1" s="1"/>
  <c r="M374" i="1" s="1"/>
  <c r="O374" i="1" s="1"/>
  <c r="Q374" i="1" s="1"/>
  <c r="S374" i="1" s="1"/>
  <c r="U374" i="1" s="1"/>
  <c r="W374" i="1" s="1"/>
  <c r="Y374" i="1" s="1"/>
  <c r="AA374" i="1" s="1"/>
  <c r="AC374" i="1" s="1"/>
  <c r="AE374" i="1" s="1"/>
  <c r="I372" i="1"/>
  <c r="K372" i="1" s="1"/>
  <c r="M372" i="1" s="1"/>
  <c r="O372" i="1" s="1"/>
  <c r="Q372" i="1" s="1"/>
  <c r="S372" i="1" s="1"/>
  <c r="U372" i="1" s="1"/>
  <c r="W372" i="1" s="1"/>
  <c r="Y372" i="1" s="1"/>
  <c r="AA372" i="1" s="1"/>
  <c r="AC372" i="1" s="1"/>
  <c r="AE372" i="1" s="1"/>
  <c r="I371" i="1"/>
  <c r="K371" i="1" s="1"/>
  <c r="M371" i="1" s="1"/>
  <c r="O371" i="1" s="1"/>
  <c r="Q371" i="1" s="1"/>
  <c r="S371" i="1" s="1"/>
  <c r="U371" i="1" s="1"/>
  <c r="W371" i="1" s="1"/>
  <c r="Y371" i="1" s="1"/>
  <c r="AA371" i="1" s="1"/>
  <c r="AC371" i="1" s="1"/>
  <c r="AE371" i="1" s="1"/>
  <c r="I368" i="1"/>
  <c r="K368" i="1" s="1"/>
  <c r="M368" i="1" s="1"/>
  <c r="O368" i="1" s="1"/>
  <c r="Q368" i="1" s="1"/>
  <c r="S368" i="1" s="1"/>
  <c r="U368" i="1" s="1"/>
  <c r="W368" i="1" s="1"/>
  <c r="Y368" i="1" s="1"/>
  <c r="AA368" i="1" s="1"/>
  <c r="AC368" i="1" s="1"/>
  <c r="AE368" i="1" s="1"/>
  <c r="I365" i="1"/>
  <c r="K365" i="1" s="1"/>
  <c r="M365" i="1" s="1"/>
  <c r="O365" i="1" s="1"/>
  <c r="Q365" i="1" s="1"/>
  <c r="S365" i="1" s="1"/>
  <c r="U365" i="1" s="1"/>
  <c r="W365" i="1" s="1"/>
  <c r="Y365" i="1" s="1"/>
  <c r="AA365" i="1" s="1"/>
  <c r="AC365" i="1" s="1"/>
  <c r="AE365" i="1" s="1"/>
  <c r="I363" i="1"/>
  <c r="K363" i="1" s="1"/>
  <c r="M363" i="1" s="1"/>
  <c r="O363" i="1" s="1"/>
  <c r="Q363" i="1" s="1"/>
  <c r="S363" i="1" s="1"/>
  <c r="U363" i="1" s="1"/>
  <c r="W363" i="1" s="1"/>
  <c r="Y363" i="1" s="1"/>
  <c r="AA363" i="1" s="1"/>
  <c r="AC363" i="1" s="1"/>
  <c r="AE363" i="1" s="1"/>
  <c r="I359" i="1"/>
  <c r="K359" i="1" s="1"/>
  <c r="M359" i="1" s="1"/>
  <c r="O359" i="1" s="1"/>
  <c r="Q359" i="1" s="1"/>
  <c r="S359" i="1" s="1"/>
  <c r="U359" i="1" s="1"/>
  <c r="W359" i="1" s="1"/>
  <c r="Y359" i="1" s="1"/>
  <c r="AA359" i="1" s="1"/>
  <c r="AC359" i="1" s="1"/>
  <c r="AE359" i="1" s="1"/>
  <c r="I356" i="1"/>
  <c r="K356" i="1" s="1"/>
  <c r="M356" i="1" s="1"/>
  <c r="O356" i="1" s="1"/>
  <c r="Q356" i="1" s="1"/>
  <c r="S356" i="1" s="1"/>
  <c r="U356" i="1" s="1"/>
  <c r="W356" i="1" s="1"/>
  <c r="Y356" i="1" s="1"/>
  <c r="AA356" i="1" s="1"/>
  <c r="AC356" i="1" s="1"/>
  <c r="AE356" i="1" s="1"/>
  <c r="I342" i="1"/>
  <c r="K342" i="1" s="1"/>
  <c r="M342" i="1" s="1"/>
  <c r="O342" i="1" s="1"/>
  <c r="Q342" i="1" s="1"/>
  <c r="S342" i="1" s="1"/>
  <c r="U342" i="1" s="1"/>
  <c r="W342" i="1" s="1"/>
  <c r="Y342" i="1" s="1"/>
  <c r="AA342" i="1" s="1"/>
  <c r="AC342" i="1" s="1"/>
  <c r="AE342" i="1" s="1"/>
  <c r="I331" i="1"/>
  <c r="K331" i="1" s="1"/>
  <c r="M331" i="1" s="1"/>
  <c r="O331" i="1" s="1"/>
  <c r="Q331" i="1" s="1"/>
  <c r="S331" i="1" s="1"/>
  <c r="U331" i="1" s="1"/>
  <c r="W331" i="1" s="1"/>
  <c r="Y331" i="1" s="1"/>
  <c r="AA331" i="1" s="1"/>
  <c r="AC331" i="1" s="1"/>
  <c r="AE331" i="1" s="1"/>
  <c r="I327" i="1"/>
  <c r="K327" i="1" s="1"/>
  <c r="M327" i="1" s="1"/>
  <c r="O327" i="1" s="1"/>
  <c r="Q327" i="1" s="1"/>
  <c r="S327" i="1" s="1"/>
  <c r="U327" i="1" s="1"/>
  <c r="W327" i="1" s="1"/>
  <c r="Y327" i="1" s="1"/>
  <c r="AA327" i="1" s="1"/>
  <c r="AC327" i="1" s="1"/>
  <c r="AE327" i="1" s="1"/>
  <c r="I323" i="1"/>
  <c r="K323" i="1" s="1"/>
  <c r="M323" i="1" s="1"/>
  <c r="O323" i="1" s="1"/>
  <c r="Q323" i="1" s="1"/>
  <c r="S323" i="1" s="1"/>
  <c r="U323" i="1" s="1"/>
  <c r="W323" i="1" s="1"/>
  <c r="Y323" i="1" s="1"/>
  <c r="AA323" i="1" s="1"/>
  <c r="AC323" i="1" s="1"/>
  <c r="AE323" i="1" s="1"/>
  <c r="I321" i="1"/>
  <c r="K321" i="1" s="1"/>
  <c r="M321" i="1" s="1"/>
  <c r="O321" i="1" s="1"/>
  <c r="Q321" i="1" s="1"/>
  <c r="S321" i="1" s="1"/>
  <c r="U321" i="1" s="1"/>
  <c r="W321" i="1" s="1"/>
  <c r="Y321" i="1" s="1"/>
  <c r="AA321" i="1" s="1"/>
  <c r="AC321" i="1" s="1"/>
  <c r="AE321" i="1" s="1"/>
  <c r="I318" i="1"/>
  <c r="K318" i="1" s="1"/>
  <c r="M318" i="1" s="1"/>
  <c r="O318" i="1" s="1"/>
  <c r="Q318" i="1" s="1"/>
  <c r="S318" i="1" s="1"/>
  <c r="U318" i="1" s="1"/>
  <c r="W318" i="1" s="1"/>
  <c r="Y318" i="1" s="1"/>
  <c r="AA318" i="1" s="1"/>
  <c r="AC318" i="1" s="1"/>
  <c r="AE318" i="1" s="1"/>
  <c r="I317" i="1"/>
  <c r="K317" i="1" s="1"/>
  <c r="M317" i="1" s="1"/>
  <c r="O317" i="1" s="1"/>
  <c r="Q317" i="1" s="1"/>
  <c r="S317" i="1" s="1"/>
  <c r="U317" i="1" s="1"/>
  <c r="W317" i="1" s="1"/>
  <c r="Y317" i="1" s="1"/>
  <c r="AA317" i="1" s="1"/>
  <c r="AC317" i="1" s="1"/>
  <c r="AE317" i="1" s="1"/>
  <c r="I314" i="1"/>
  <c r="K314" i="1" s="1"/>
  <c r="M314" i="1" s="1"/>
  <c r="O314" i="1" s="1"/>
  <c r="Q314" i="1" s="1"/>
  <c r="S314" i="1" s="1"/>
  <c r="U314" i="1" s="1"/>
  <c r="W314" i="1" s="1"/>
  <c r="Y314" i="1" s="1"/>
  <c r="AA314" i="1" s="1"/>
  <c r="AC314" i="1" s="1"/>
  <c r="AE314" i="1" s="1"/>
  <c r="I312" i="1"/>
  <c r="K312" i="1" s="1"/>
  <c r="M312" i="1" s="1"/>
  <c r="O312" i="1" s="1"/>
  <c r="Q312" i="1" s="1"/>
  <c r="S312" i="1" s="1"/>
  <c r="U312" i="1" s="1"/>
  <c r="W312" i="1" s="1"/>
  <c r="Y312" i="1" s="1"/>
  <c r="AA312" i="1" s="1"/>
  <c r="AC312" i="1" s="1"/>
  <c r="AE312" i="1" s="1"/>
  <c r="I310" i="1"/>
  <c r="K310" i="1" s="1"/>
  <c r="M310" i="1" s="1"/>
  <c r="O310" i="1" s="1"/>
  <c r="Q310" i="1" s="1"/>
  <c r="S310" i="1" s="1"/>
  <c r="U310" i="1" s="1"/>
  <c r="W310" i="1" s="1"/>
  <c r="Y310" i="1" s="1"/>
  <c r="AA310" i="1" s="1"/>
  <c r="AC310" i="1" s="1"/>
  <c r="AE310" i="1" s="1"/>
  <c r="I308" i="1"/>
  <c r="K308" i="1" s="1"/>
  <c r="M308" i="1" s="1"/>
  <c r="O308" i="1" s="1"/>
  <c r="Q308" i="1" s="1"/>
  <c r="S308" i="1" s="1"/>
  <c r="U308" i="1" s="1"/>
  <c r="W308" i="1" s="1"/>
  <c r="Y308" i="1" s="1"/>
  <c r="AA308" i="1" s="1"/>
  <c r="AC308" i="1" s="1"/>
  <c r="AE308" i="1" s="1"/>
  <c r="I306" i="1"/>
  <c r="K306" i="1" s="1"/>
  <c r="M306" i="1" s="1"/>
  <c r="O306" i="1" s="1"/>
  <c r="Q306" i="1" s="1"/>
  <c r="S306" i="1" s="1"/>
  <c r="U306" i="1" s="1"/>
  <c r="W306" i="1" s="1"/>
  <c r="Y306" i="1" s="1"/>
  <c r="AA306" i="1" s="1"/>
  <c r="AC306" i="1" s="1"/>
  <c r="AE306" i="1" s="1"/>
  <c r="I304" i="1"/>
  <c r="K304" i="1" s="1"/>
  <c r="M304" i="1" s="1"/>
  <c r="O304" i="1" s="1"/>
  <c r="Q304" i="1" s="1"/>
  <c r="S304" i="1" s="1"/>
  <c r="U304" i="1" s="1"/>
  <c r="W304" i="1" s="1"/>
  <c r="Y304" i="1" s="1"/>
  <c r="AA304" i="1" s="1"/>
  <c r="AC304" i="1" s="1"/>
  <c r="AE304" i="1" s="1"/>
  <c r="I301" i="1"/>
  <c r="K301" i="1" s="1"/>
  <c r="M301" i="1" s="1"/>
  <c r="O301" i="1" s="1"/>
  <c r="Q301" i="1" s="1"/>
  <c r="S301" i="1" s="1"/>
  <c r="U301" i="1" s="1"/>
  <c r="W301" i="1" s="1"/>
  <c r="Y301" i="1" s="1"/>
  <c r="AA301" i="1" s="1"/>
  <c r="AC301" i="1" s="1"/>
  <c r="AE301" i="1" s="1"/>
  <c r="I299" i="1"/>
  <c r="K299" i="1" s="1"/>
  <c r="M299" i="1" s="1"/>
  <c r="O299" i="1" s="1"/>
  <c r="Q299" i="1" s="1"/>
  <c r="S299" i="1" s="1"/>
  <c r="U299" i="1" s="1"/>
  <c r="W299" i="1" s="1"/>
  <c r="Y299" i="1" s="1"/>
  <c r="AA299" i="1" s="1"/>
  <c r="AC299" i="1" s="1"/>
  <c r="AE299" i="1" s="1"/>
  <c r="I297" i="1"/>
  <c r="K297" i="1" s="1"/>
  <c r="M297" i="1" s="1"/>
  <c r="O297" i="1" s="1"/>
  <c r="Q297" i="1" s="1"/>
  <c r="S297" i="1" s="1"/>
  <c r="U297" i="1" s="1"/>
  <c r="W297" i="1" s="1"/>
  <c r="Y297" i="1" s="1"/>
  <c r="AA297" i="1" s="1"/>
  <c r="AC297" i="1" s="1"/>
  <c r="AE297" i="1" s="1"/>
  <c r="I294" i="1"/>
  <c r="K294" i="1" s="1"/>
  <c r="M294" i="1" s="1"/>
  <c r="O294" i="1" s="1"/>
  <c r="Q294" i="1" s="1"/>
  <c r="S294" i="1" s="1"/>
  <c r="U294" i="1" s="1"/>
  <c r="W294" i="1" s="1"/>
  <c r="Y294" i="1" s="1"/>
  <c r="AA294" i="1" s="1"/>
  <c r="AC294" i="1" s="1"/>
  <c r="AE294" i="1" s="1"/>
  <c r="I293" i="1"/>
  <c r="K293" i="1" s="1"/>
  <c r="M293" i="1" s="1"/>
  <c r="O293" i="1" s="1"/>
  <c r="Q293" i="1" s="1"/>
  <c r="S293" i="1" s="1"/>
  <c r="U293" i="1" s="1"/>
  <c r="W293" i="1" s="1"/>
  <c r="Y293" i="1" s="1"/>
  <c r="AA293" i="1" s="1"/>
  <c r="AC293" i="1" s="1"/>
  <c r="AE293" i="1" s="1"/>
  <c r="I289" i="1"/>
  <c r="K289" i="1" s="1"/>
  <c r="M289" i="1" s="1"/>
  <c r="O289" i="1" s="1"/>
  <c r="Q289" i="1" s="1"/>
  <c r="S289" i="1" s="1"/>
  <c r="U289" i="1" s="1"/>
  <c r="W289" i="1" s="1"/>
  <c r="Y289" i="1" s="1"/>
  <c r="AA289" i="1" s="1"/>
  <c r="AC289" i="1" s="1"/>
  <c r="AE289" i="1" s="1"/>
  <c r="I287" i="1"/>
  <c r="K287" i="1" s="1"/>
  <c r="M287" i="1" s="1"/>
  <c r="O287" i="1" s="1"/>
  <c r="Q287" i="1" s="1"/>
  <c r="S287" i="1" s="1"/>
  <c r="U287" i="1" s="1"/>
  <c r="W287" i="1" s="1"/>
  <c r="Y287" i="1" s="1"/>
  <c r="AA287" i="1" s="1"/>
  <c r="AC287" i="1" s="1"/>
  <c r="AE287" i="1" s="1"/>
  <c r="I284" i="1"/>
  <c r="K284" i="1" s="1"/>
  <c r="M284" i="1" s="1"/>
  <c r="O284" i="1" s="1"/>
  <c r="Q284" i="1" s="1"/>
  <c r="S284" i="1" s="1"/>
  <c r="U284" i="1" s="1"/>
  <c r="W284" i="1" s="1"/>
  <c r="Y284" i="1" s="1"/>
  <c r="AA284" i="1" s="1"/>
  <c r="AC284" i="1" s="1"/>
  <c r="AE284" i="1" s="1"/>
  <c r="I282" i="1"/>
  <c r="K282" i="1" s="1"/>
  <c r="M282" i="1" s="1"/>
  <c r="O282" i="1" s="1"/>
  <c r="Q282" i="1" s="1"/>
  <c r="S282" i="1" s="1"/>
  <c r="U282" i="1" s="1"/>
  <c r="W282" i="1" s="1"/>
  <c r="Y282" i="1" s="1"/>
  <c r="AA282" i="1" s="1"/>
  <c r="AC282" i="1" s="1"/>
  <c r="AE282" i="1" s="1"/>
  <c r="I279" i="1"/>
  <c r="K279" i="1" s="1"/>
  <c r="M279" i="1" s="1"/>
  <c r="O279" i="1" s="1"/>
  <c r="Q279" i="1" s="1"/>
  <c r="S279" i="1" s="1"/>
  <c r="W279" i="1" s="1"/>
  <c r="Y279" i="1" s="1"/>
  <c r="AA279" i="1" s="1"/>
  <c r="AC279" i="1" s="1"/>
  <c r="AE279" i="1" s="1"/>
  <c r="I277" i="1"/>
  <c r="K277" i="1" s="1"/>
  <c r="M277" i="1" s="1"/>
  <c r="O277" i="1" s="1"/>
  <c r="Q277" i="1" s="1"/>
  <c r="S277" i="1" s="1"/>
  <c r="W277" i="1" s="1"/>
  <c r="Y277" i="1" s="1"/>
  <c r="AA277" i="1" s="1"/>
  <c r="AC277" i="1" s="1"/>
  <c r="AE277" i="1" s="1"/>
  <c r="I273" i="1"/>
  <c r="K273" i="1" s="1"/>
  <c r="M273" i="1" s="1"/>
  <c r="O273" i="1" s="1"/>
  <c r="Q273" i="1" s="1"/>
  <c r="S273" i="1" s="1"/>
  <c r="U273" i="1" s="1"/>
  <c r="W273" i="1" s="1"/>
  <c r="Y273" i="1" s="1"/>
  <c r="AA273" i="1" s="1"/>
  <c r="AC273" i="1" s="1"/>
  <c r="AE273" i="1" s="1"/>
  <c r="I267" i="1"/>
  <c r="K267" i="1" s="1"/>
  <c r="M267" i="1" s="1"/>
  <c r="O267" i="1" s="1"/>
  <c r="Q267" i="1" s="1"/>
  <c r="S267" i="1" s="1"/>
  <c r="U267" i="1" s="1"/>
  <c r="W267" i="1" s="1"/>
  <c r="Y267" i="1" s="1"/>
  <c r="AA267" i="1" s="1"/>
  <c r="AC267" i="1" s="1"/>
  <c r="AE267" i="1" s="1"/>
  <c r="I266" i="1"/>
  <c r="K266" i="1" s="1"/>
  <c r="M266" i="1" s="1"/>
  <c r="O266" i="1" s="1"/>
  <c r="Q266" i="1" s="1"/>
  <c r="S266" i="1" s="1"/>
  <c r="U266" i="1" s="1"/>
  <c r="W266" i="1" s="1"/>
  <c r="Y266" i="1" s="1"/>
  <c r="AA266" i="1" s="1"/>
  <c r="AC266" i="1" s="1"/>
  <c r="AE266" i="1" s="1"/>
  <c r="I265" i="1"/>
  <c r="K265" i="1" s="1"/>
  <c r="M265" i="1" s="1"/>
  <c r="O265" i="1" s="1"/>
  <c r="Q265" i="1" s="1"/>
  <c r="S265" i="1" s="1"/>
  <c r="U265" i="1" s="1"/>
  <c r="W265" i="1" s="1"/>
  <c r="Y265" i="1" s="1"/>
  <c r="AA265" i="1" s="1"/>
  <c r="AC265" i="1" s="1"/>
  <c r="AE265" i="1" s="1"/>
  <c r="I264" i="1"/>
  <c r="K264" i="1" s="1"/>
  <c r="M264" i="1" s="1"/>
  <c r="O264" i="1" s="1"/>
  <c r="Q264" i="1" s="1"/>
  <c r="S264" i="1" s="1"/>
  <c r="U264" i="1" s="1"/>
  <c r="W264" i="1" s="1"/>
  <c r="Y264" i="1" s="1"/>
  <c r="AA264" i="1" s="1"/>
  <c r="AC264" i="1" s="1"/>
  <c r="AE264" i="1" s="1"/>
  <c r="I261" i="1"/>
  <c r="K261" i="1" s="1"/>
  <c r="M261" i="1" s="1"/>
  <c r="O261" i="1" s="1"/>
  <c r="Q261" i="1" s="1"/>
  <c r="S261" i="1" s="1"/>
  <c r="U261" i="1" s="1"/>
  <c r="W261" i="1" s="1"/>
  <c r="Y261" i="1" s="1"/>
  <c r="AA261" i="1" s="1"/>
  <c r="AC261" i="1" s="1"/>
  <c r="AE261" i="1" s="1"/>
  <c r="I259" i="1"/>
  <c r="K259" i="1" s="1"/>
  <c r="M259" i="1" s="1"/>
  <c r="O259" i="1" s="1"/>
  <c r="Q259" i="1" s="1"/>
  <c r="S259" i="1" s="1"/>
  <c r="U259" i="1" s="1"/>
  <c r="W259" i="1" s="1"/>
  <c r="Y259" i="1" s="1"/>
  <c r="AA259" i="1" s="1"/>
  <c r="AC259" i="1" s="1"/>
  <c r="AE259" i="1" s="1"/>
  <c r="I257" i="1"/>
  <c r="K257" i="1" s="1"/>
  <c r="M257" i="1" s="1"/>
  <c r="O257" i="1" s="1"/>
  <c r="Q257" i="1" s="1"/>
  <c r="S257" i="1" s="1"/>
  <c r="U257" i="1" s="1"/>
  <c r="W257" i="1" s="1"/>
  <c r="Y257" i="1" s="1"/>
  <c r="AA257" i="1" s="1"/>
  <c r="AC257" i="1" s="1"/>
  <c r="AE257" i="1" s="1"/>
  <c r="I256" i="1"/>
  <c r="K256" i="1" s="1"/>
  <c r="M256" i="1" s="1"/>
  <c r="O256" i="1" s="1"/>
  <c r="Q256" i="1" s="1"/>
  <c r="S256" i="1" s="1"/>
  <c r="U256" i="1" s="1"/>
  <c r="W256" i="1" s="1"/>
  <c r="Y256" i="1" s="1"/>
  <c r="AA256" i="1" s="1"/>
  <c r="AC256" i="1" s="1"/>
  <c r="AE256" i="1" s="1"/>
  <c r="I255" i="1"/>
  <c r="K255" i="1" s="1"/>
  <c r="M255" i="1" s="1"/>
  <c r="O255" i="1" s="1"/>
  <c r="Q255" i="1" s="1"/>
  <c r="S255" i="1" s="1"/>
  <c r="U255" i="1" s="1"/>
  <c r="W255" i="1" s="1"/>
  <c r="Y255" i="1" s="1"/>
  <c r="AA255" i="1" s="1"/>
  <c r="AC255" i="1" s="1"/>
  <c r="AE255" i="1" s="1"/>
  <c r="I253" i="1"/>
  <c r="K253" i="1" s="1"/>
  <c r="M253" i="1" s="1"/>
  <c r="O253" i="1" s="1"/>
  <c r="Q253" i="1" s="1"/>
  <c r="S253" i="1" s="1"/>
  <c r="U253" i="1" s="1"/>
  <c r="W253" i="1" s="1"/>
  <c r="Y253" i="1" s="1"/>
  <c r="AA253" i="1" s="1"/>
  <c r="AC253" i="1" s="1"/>
  <c r="AE253" i="1" s="1"/>
  <c r="I247" i="1"/>
  <c r="K247" i="1" s="1"/>
  <c r="M247" i="1" s="1"/>
  <c r="O247" i="1" s="1"/>
  <c r="Q247" i="1" s="1"/>
  <c r="S247" i="1" s="1"/>
  <c r="U247" i="1" s="1"/>
  <c r="W247" i="1" s="1"/>
  <c r="Y247" i="1" s="1"/>
  <c r="AA247" i="1" s="1"/>
  <c r="AC247" i="1" s="1"/>
  <c r="AE247" i="1" s="1"/>
  <c r="I245" i="1"/>
  <c r="K245" i="1" s="1"/>
  <c r="M245" i="1" s="1"/>
  <c r="O245" i="1" s="1"/>
  <c r="Q245" i="1" s="1"/>
  <c r="S245" i="1" s="1"/>
  <c r="U245" i="1" s="1"/>
  <c r="W245" i="1" s="1"/>
  <c r="Y245" i="1" s="1"/>
  <c r="AA245" i="1" s="1"/>
  <c r="AC245" i="1" s="1"/>
  <c r="AE245" i="1" s="1"/>
  <c r="I242" i="1"/>
  <c r="K242" i="1" s="1"/>
  <c r="M242" i="1" s="1"/>
  <c r="O242" i="1" s="1"/>
  <c r="Q242" i="1" s="1"/>
  <c r="S242" i="1" s="1"/>
  <c r="U242" i="1" s="1"/>
  <c r="W242" i="1" s="1"/>
  <c r="Y242" i="1" s="1"/>
  <c r="AA242" i="1" s="1"/>
  <c r="AC242" i="1" s="1"/>
  <c r="AE242" i="1" s="1"/>
  <c r="I241" i="1"/>
  <c r="K241" i="1" s="1"/>
  <c r="M241" i="1" s="1"/>
  <c r="O241" i="1" s="1"/>
  <c r="Q241" i="1" s="1"/>
  <c r="S241" i="1" s="1"/>
  <c r="U241" i="1" s="1"/>
  <c r="W241" i="1" s="1"/>
  <c r="Y241" i="1" s="1"/>
  <c r="AA241" i="1" s="1"/>
  <c r="AC241" i="1" s="1"/>
  <c r="AE241" i="1" s="1"/>
  <c r="I238" i="1"/>
  <c r="K238" i="1" s="1"/>
  <c r="M238" i="1" s="1"/>
  <c r="O238" i="1" s="1"/>
  <c r="Q238" i="1" s="1"/>
  <c r="S238" i="1" s="1"/>
  <c r="U238" i="1" s="1"/>
  <c r="W238" i="1" s="1"/>
  <c r="Y238" i="1" s="1"/>
  <c r="AA238" i="1" s="1"/>
  <c r="AC238" i="1" s="1"/>
  <c r="AE238" i="1" s="1"/>
  <c r="I237" i="1"/>
  <c r="K237" i="1" s="1"/>
  <c r="M237" i="1" s="1"/>
  <c r="O237" i="1" s="1"/>
  <c r="Q237" i="1" s="1"/>
  <c r="S237" i="1" s="1"/>
  <c r="U237" i="1" s="1"/>
  <c r="W237" i="1" s="1"/>
  <c r="Y237" i="1" s="1"/>
  <c r="AA237" i="1" s="1"/>
  <c r="AC237" i="1" s="1"/>
  <c r="AE237" i="1" s="1"/>
  <c r="I236" i="1"/>
  <c r="K236" i="1" s="1"/>
  <c r="M236" i="1" s="1"/>
  <c r="O236" i="1" s="1"/>
  <c r="Q236" i="1" s="1"/>
  <c r="S236" i="1" s="1"/>
  <c r="U236" i="1" s="1"/>
  <c r="W236" i="1" s="1"/>
  <c r="Y236" i="1" s="1"/>
  <c r="AA236" i="1" s="1"/>
  <c r="AC236" i="1" s="1"/>
  <c r="AE236" i="1" s="1"/>
  <c r="I233" i="1"/>
  <c r="K233" i="1" s="1"/>
  <c r="M233" i="1" s="1"/>
  <c r="O233" i="1" s="1"/>
  <c r="Q233" i="1" s="1"/>
  <c r="S233" i="1" s="1"/>
  <c r="U233" i="1" s="1"/>
  <c r="W233" i="1" s="1"/>
  <c r="Y233" i="1" s="1"/>
  <c r="AA233" i="1" s="1"/>
  <c r="AC233" i="1" s="1"/>
  <c r="AE233" i="1" s="1"/>
  <c r="I231" i="1"/>
  <c r="K231" i="1" s="1"/>
  <c r="M231" i="1" s="1"/>
  <c r="O231" i="1" s="1"/>
  <c r="Q231" i="1" s="1"/>
  <c r="S231" i="1" s="1"/>
  <c r="U231" i="1" s="1"/>
  <c r="W231" i="1" s="1"/>
  <c r="Y231" i="1" s="1"/>
  <c r="AA231" i="1" s="1"/>
  <c r="AC231" i="1" s="1"/>
  <c r="AE231" i="1" s="1"/>
  <c r="I229" i="1"/>
  <c r="K229" i="1" s="1"/>
  <c r="M229" i="1" s="1"/>
  <c r="O229" i="1" s="1"/>
  <c r="Q229" i="1" s="1"/>
  <c r="S229" i="1" s="1"/>
  <c r="U229" i="1" s="1"/>
  <c r="W229" i="1" s="1"/>
  <c r="Y229" i="1" s="1"/>
  <c r="AA229" i="1" s="1"/>
  <c r="AC229" i="1" s="1"/>
  <c r="AE229" i="1" s="1"/>
  <c r="I227" i="1"/>
  <c r="K227" i="1" s="1"/>
  <c r="M227" i="1" s="1"/>
  <c r="O227" i="1" s="1"/>
  <c r="Q227" i="1" s="1"/>
  <c r="S227" i="1" s="1"/>
  <c r="U227" i="1" s="1"/>
  <c r="W227" i="1" s="1"/>
  <c r="Y227" i="1" s="1"/>
  <c r="AA227" i="1" s="1"/>
  <c r="AC227" i="1" s="1"/>
  <c r="AE227" i="1" s="1"/>
  <c r="I225" i="1"/>
  <c r="K225" i="1" s="1"/>
  <c r="M225" i="1" s="1"/>
  <c r="O225" i="1" s="1"/>
  <c r="Q225" i="1" s="1"/>
  <c r="S225" i="1" s="1"/>
  <c r="U225" i="1" s="1"/>
  <c r="W225" i="1" s="1"/>
  <c r="Y225" i="1" s="1"/>
  <c r="AA225" i="1" s="1"/>
  <c r="AC225" i="1" s="1"/>
  <c r="AE225" i="1" s="1"/>
  <c r="I223" i="1"/>
  <c r="K223" i="1" s="1"/>
  <c r="M223" i="1" s="1"/>
  <c r="O223" i="1" s="1"/>
  <c r="Q223" i="1" s="1"/>
  <c r="S223" i="1" s="1"/>
  <c r="U223" i="1" s="1"/>
  <c r="W223" i="1" s="1"/>
  <c r="Y223" i="1" s="1"/>
  <c r="AA223" i="1" s="1"/>
  <c r="AC223" i="1" s="1"/>
  <c r="AE223" i="1" s="1"/>
  <c r="I221" i="1"/>
  <c r="K221" i="1" s="1"/>
  <c r="M221" i="1" s="1"/>
  <c r="O221" i="1" s="1"/>
  <c r="Q221" i="1" s="1"/>
  <c r="S221" i="1" s="1"/>
  <c r="U221" i="1" s="1"/>
  <c r="W221" i="1" s="1"/>
  <c r="Y221" i="1" s="1"/>
  <c r="AA221" i="1" s="1"/>
  <c r="AC221" i="1" s="1"/>
  <c r="AE221" i="1" s="1"/>
  <c r="I220" i="1"/>
  <c r="K220" i="1" s="1"/>
  <c r="M220" i="1" s="1"/>
  <c r="O220" i="1" s="1"/>
  <c r="Q220" i="1" s="1"/>
  <c r="S220" i="1" s="1"/>
  <c r="U220" i="1" s="1"/>
  <c r="W220" i="1" s="1"/>
  <c r="Y220" i="1" s="1"/>
  <c r="AA220" i="1" s="1"/>
  <c r="AC220" i="1" s="1"/>
  <c r="AE220" i="1" s="1"/>
  <c r="I216" i="1"/>
  <c r="K216" i="1" s="1"/>
  <c r="M216" i="1" s="1"/>
  <c r="O216" i="1" s="1"/>
  <c r="Q216" i="1" s="1"/>
  <c r="S216" i="1" s="1"/>
  <c r="U216" i="1" s="1"/>
  <c r="W216" i="1" s="1"/>
  <c r="Y216" i="1" s="1"/>
  <c r="AA216" i="1" s="1"/>
  <c r="AC216" i="1" s="1"/>
  <c r="AE216" i="1" s="1"/>
  <c r="I215" i="1"/>
  <c r="K215" i="1" s="1"/>
  <c r="M215" i="1" s="1"/>
  <c r="O215" i="1" s="1"/>
  <c r="Q215" i="1" s="1"/>
  <c r="S215" i="1" s="1"/>
  <c r="U215" i="1" s="1"/>
  <c r="W215" i="1" s="1"/>
  <c r="Y215" i="1" s="1"/>
  <c r="AA215" i="1" s="1"/>
  <c r="AC215" i="1" s="1"/>
  <c r="AE215" i="1" s="1"/>
  <c r="I214" i="1"/>
  <c r="K214" i="1" s="1"/>
  <c r="M214" i="1" s="1"/>
  <c r="O214" i="1" s="1"/>
  <c r="Q214" i="1" s="1"/>
  <c r="S214" i="1" s="1"/>
  <c r="U214" i="1" s="1"/>
  <c r="W214" i="1" s="1"/>
  <c r="Y214" i="1" s="1"/>
  <c r="AA214" i="1" s="1"/>
  <c r="AC214" i="1" s="1"/>
  <c r="AE214" i="1" s="1"/>
  <c r="I212" i="1"/>
  <c r="K212" i="1" s="1"/>
  <c r="M212" i="1" s="1"/>
  <c r="O212" i="1" s="1"/>
  <c r="Q212" i="1" s="1"/>
  <c r="S212" i="1" s="1"/>
  <c r="U212" i="1" s="1"/>
  <c r="W212" i="1" s="1"/>
  <c r="Y212" i="1" s="1"/>
  <c r="AA212" i="1" s="1"/>
  <c r="AC212" i="1" s="1"/>
  <c r="AE212" i="1" s="1"/>
  <c r="I211" i="1"/>
  <c r="K211" i="1" s="1"/>
  <c r="M211" i="1" s="1"/>
  <c r="O211" i="1" s="1"/>
  <c r="Q211" i="1" s="1"/>
  <c r="S211" i="1" s="1"/>
  <c r="U211" i="1" s="1"/>
  <c r="W211" i="1" s="1"/>
  <c r="Y211" i="1" s="1"/>
  <c r="AA211" i="1" s="1"/>
  <c r="AC211" i="1" s="1"/>
  <c r="AE211" i="1" s="1"/>
  <c r="I210" i="1"/>
  <c r="K210" i="1" s="1"/>
  <c r="M210" i="1" s="1"/>
  <c r="O210" i="1" s="1"/>
  <c r="Q210" i="1" s="1"/>
  <c r="S210" i="1" s="1"/>
  <c r="U210" i="1" s="1"/>
  <c r="W210" i="1" s="1"/>
  <c r="Y210" i="1" s="1"/>
  <c r="AA210" i="1" s="1"/>
  <c r="AC210" i="1" s="1"/>
  <c r="AE210" i="1" s="1"/>
  <c r="I207" i="1"/>
  <c r="K207" i="1" s="1"/>
  <c r="M207" i="1" s="1"/>
  <c r="O207" i="1" s="1"/>
  <c r="Q207" i="1" s="1"/>
  <c r="S207" i="1" s="1"/>
  <c r="U207" i="1" s="1"/>
  <c r="W207" i="1" s="1"/>
  <c r="Y207" i="1" s="1"/>
  <c r="AA207" i="1" s="1"/>
  <c r="AC207" i="1" s="1"/>
  <c r="AE207" i="1" s="1"/>
  <c r="I206" i="1"/>
  <c r="K206" i="1" s="1"/>
  <c r="M206" i="1" s="1"/>
  <c r="O206" i="1" s="1"/>
  <c r="Q206" i="1" s="1"/>
  <c r="S206" i="1" s="1"/>
  <c r="U206" i="1" s="1"/>
  <c r="W206" i="1" s="1"/>
  <c r="Y206" i="1" s="1"/>
  <c r="AA206" i="1" s="1"/>
  <c r="AC206" i="1" s="1"/>
  <c r="AE206" i="1" s="1"/>
  <c r="I203" i="1"/>
  <c r="K203" i="1" s="1"/>
  <c r="M203" i="1" s="1"/>
  <c r="O203" i="1" s="1"/>
  <c r="Q203" i="1" s="1"/>
  <c r="S203" i="1" s="1"/>
  <c r="U203" i="1" s="1"/>
  <c r="W203" i="1" s="1"/>
  <c r="Y203" i="1" s="1"/>
  <c r="AA203" i="1" s="1"/>
  <c r="AC203" i="1" s="1"/>
  <c r="AE203" i="1" s="1"/>
  <c r="I202" i="1"/>
  <c r="K202" i="1" s="1"/>
  <c r="M202" i="1" s="1"/>
  <c r="O202" i="1" s="1"/>
  <c r="Q202" i="1" s="1"/>
  <c r="S202" i="1" s="1"/>
  <c r="U202" i="1" s="1"/>
  <c r="W202" i="1" s="1"/>
  <c r="Y202" i="1" s="1"/>
  <c r="AA202" i="1" s="1"/>
  <c r="AC202" i="1" s="1"/>
  <c r="AE202" i="1" s="1"/>
  <c r="I198" i="1"/>
  <c r="K198" i="1" s="1"/>
  <c r="M198" i="1" s="1"/>
  <c r="O198" i="1" s="1"/>
  <c r="Q198" i="1" s="1"/>
  <c r="S198" i="1" s="1"/>
  <c r="U198" i="1" s="1"/>
  <c r="W198" i="1" s="1"/>
  <c r="Y198" i="1" s="1"/>
  <c r="AA198" i="1" s="1"/>
  <c r="AC198" i="1" s="1"/>
  <c r="AE198" i="1" s="1"/>
  <c r="I195" i="1"/>
  <c r="K195" i="1" s="1"/>
  <c r="M195" i="1" s="1"/>
  <c r="O195" i="1" s="1"/>
  <c r="Q195" i="1" s="1"/>
  <c r="S195" i="1" s="1"/>
  <c r="U195" i="1" s="1"/>
  <c r="W195" i="1" s="1"/>
  <c r="Y195" i="1" s="1"/>
  <c r="AA195" i="1" s="1"/>
  <c r="AC195" i="1" s="1"/>
  <c r="AE195" i="1" s="1"/>
  <c r="I192" i="1"/>
  <c r="K192" i="1" s="1"/>
  <c r="M192" i="1" s="1"/>
  <c r="O192" i="1" s="1"/>
  <c r="Q192" i="1" s="1"/>
  <c r="S192" i="1" s="1"/>
  <c r="U192" i="1" s="1"/>
  <c r="W192" i="1" s="1"/>
  <c r="Y192" i="1" s="1"/>
  <c r="AA192" i="1" s="1"/>
  <c r="AC192" i="1" s="1"/>
  <c r="AE192" i="1" s="1"/>
  <c r="I189" i="1"/>
  <c r="K189" i="1" s="1"/>
  <c r="M189" i="1" s="1"/>
  <c r="O189" i="1" s="1"/>
  <c r="Q189" i="1" s="1"/>
  <c r="S189" i="1" s="1"/>
  <c r="U189" i="1" s="1"/>
  <c r="W189" i="1" s="1"/>
  <c r="Y189" i="1" s="1"/>
  <c r="AA189" i="1" s="1"/>
  <c r="AC189" i="1" s="1"/>
  <c r="AE189" i="1" s="1"/>
  <c r="I186" i="1"/>
  <c r="K186" i="1" s="1"/>
  <c r="M186" i="1" s="1"/>
  <c r="O186" i="1" s="1"/>
  <c r="Q186" i="1" s="1"/>
  <c r="S186" i="1" s="1"/>
  <c r="U186" i="1" s="1"/>
  <c r="W186" i="1" s="1"/>
  <c r="Y186" i="1" s="1"/>
  <c r="AA186" i="1" s="1"/>
  <c r="AC186" i="1" s="1"/>
  <c r="AE186" i="1" s="1"/>
  <c r="I182" i="1"/>
  <c r="K182" i="1" s="1"/>
  <c r="M182" i="1" s="1"/>
  <c r="O182" i="1" s="1"/>
  <c r="Q182" i="1" s="1"/>
  <c r="S182" i="1" s="1"/>
  <c r="U182" i="1" s="1"/>
  <c r="W182" i="1" s="1"/>
  <c r="Y182" i="1" s="1"/>
  <c r="AA182" i="1" s="1"/>
  <c r="AC182" i="1" s="1"/>
  <c r="AE182" i="1" s="1"/>
  <c r="I179" i="1"/>
  <c r="K179" i="1" s="1"/>
  <c r="M179" i="1" s="1"/>
  <c r="O179" i="1" s="1"/>
  <c r="Q179" i="1" s="1"/>
  <c r="S179" i="1" s="1"/>
  <c r="U179" i="1" s="1"/>
  <c r="W179" i="1" s="1"/>
  <c r="Y179" i="1" s="1"/>
  <c r="AA179" i="1" s="1"/>
  <c r="AC179" i="1" s="1"/>
  <c r="AE179" i="1" s="1"/>
  <c r="I175" i="1"/>
  <c r="K175" i="1" s="1"/>
  <c r="M175" i="1" s="1"/>
  <c r="O175" i="1" s="1"/>
  <c r="Q175" i="1" s="1"/>
  <c r="S175" i="1" s="1"/>
  <c r="U175" i="1" s="1"/>
  <c r="W175" i="1" s="1"/>
  <c r="Y175" i="1" s="1"/>
  <c r="AA175" i="1" s="1"/>
  <c r="AC175" i="1" s="1"/>
  <c r="AE175" i="1" s="1"/>
  <c r="I173" i="1"/>
  <c r="K173" i="1" s="1"/>
  <c r="M173" i="1" s="1"/>
  <c r="O173" i="1" s="1"/>
  <c r="Q173" i="1" s="1"/>
  <c r="S173" i="1" s="1"/>
  <c r="U173" i="1" s="1"/>
  <c r="W173" i="1" s="1"/>
  <c r="Y173" i="1" s="1"/>
  <c r="AA173" i="1" s="1"/>
  <c r="AC173" i="1" s="1"/>
  <c r="AE173" i="1" s="1"/>
  <c r="I166" i="1"/>
  <c r="K166" i="1" s="1"/>
  <c r="M166" i="1" s="1"/>
  <c r="O166" i="1" s="1"/>
  <c r="Q166" i="1" s="1"/>
  <c r="S166" i="1" s="1"/>
  <c r="U166" i="1" s="1"/>
  <c r="W166" i="1" s="1"/>
  <c r="Y166" i="1" s="1"/>
  <c r="AA166" i="1" s="1"/>
  <c r="AC166" i="1" s="1"/>
  <c r="AE166" i="1" s="1"/>
  <c r="I141" i="1"/>
  <c r="K141" i="1" s="1"/>
  <c r="M141" i="1" s="1"/>
  <c r="O141" i="1" s="1"/>
  <c r="Q141" i="1" s="1"/>
  <c r="S141" i="1" s="1"/>
  <c r="U141" i="1" s="1"/>
  <c r="W141" i="1" s="1"/>
  <c r="Y141" i="1" s="1"/>
  <c r="AA141" i="1" s="1"/>
  <c r="AC141" i="1" s="1"/>
  <c r="AE141" i="1" s="1"/>
  <c r="I134" i="1"/>
  <c r="K134" i="1" s="1"/>
  <c r="M134" i="1" s="1"/>
  <c r="O134" i="1" s="1"/>
  <c r="Q134" i="1" s="1"/>
  <c r="S134" i="1" s="1"/>
  <c r="U134" i="1" s="1"/>
  <c r="W134" i="1" s="1"/>
  <c r="Y134" i="1" s="1"/>
  <c r="AA134" i="1" s="1"/>
  <c r="AC134" i="1" s="1"/>
  <c r="AE134" i="1" s="1"/>
  <c r="I132" i="1"/>
  <c r="K132" i="1" s="1"/>
  <c r="M132" i="1" s="1"/>
  <c r="O132" i="1" s="1"/>
  <c r="Q132" i="1" s="1"/>
  <c r="S132" i="1" s="1"/>
  <c r="U132" i="1" s="1"/>
  <c r="W132" i="1" s="1"/>
  <c r="Y132" i="1" s="1"/>
  <c r="AA132" i="1" s="1"/>
  <c r="AC132" i="1" s="1"/>
  <c r="AE132" i="1" s="1"/>
  <c r="I124" i="1"/>
  <c r="K124" i="1" s="1"/>
  <c r="M124" i="1" s="1"/>
  <c r="O124" i="1" s="1"/>
  <c r="Q124" i="1" s="1"/>
  <c r="S124" i="1" s="1"/>
  <c r="U124" i="1" s="1"/>
  <c r="W124" i="1" s="1"/>
  <c r="Y124" i="1" s="1"/>
  <c r="AA124" i="1" s="1"/>
  <c r="AC124" i="1" s="1"/>
  <c r="AE124" i="1" s="1"/>
  <c r="I121" i="1"/>
  <c r="K121" i="1" s="1"/>
  <c r="M121" i="1" s="1"/>
  <c r="O121" i="1" s="1"/>
  <c r="Q121" i="1" s="1"/>
  <c r="S121" i="1" s="1"/>
  <c r="U121" i="1" s="1"/>
  <c r="W121" i="1" s="1"/>
  <c r="Y121" i="1" s="1"/>
  <c r="AA121" i="1" s="1"/>
  <c r="AC121" i="1" s="1"/>
  <c r="AE121" i="1" s="1"/>
  <c r="I119" i="1"/>
  <c r="K119" i="1" s="1"/>
  <c r="M119" i="1" s="1"/>
  <c r="O119" i="1" s="1"/>
  <c r="Q119" i="1" s="1"/>
  <c r="S119" i="1" s="1"/>
  <c r="U119" i="1" s="1"/>
  <c r="W119" i="1" s="1"/>
  <c r="Y119" i="1" s="1"/>
  <c r="AA119" i="1" s="1"/>
  <c r="AC119" i="1" s="1"/>
  <c r="AE119" i="1" s="1"/>
  <c r="I115" i="1"/>
  <c r="K115" i="1" s="1"/>
  <c r="M115" i="1" s="1"/>
  <c r="O115" i="1" s="1"/>
  <c r="Q115" i="1" s="1"/>
  <c r="S115" i="1" s="1"/>
  <c r="U115" i="1" s="1"/>
  <c r="W115" i="1" s="1"/>
  <c r="Y115" i="1" s="1"/>
  <c r="AA115" i="1" s="1"/>
  <c r="AC115" i="1" s="1"/>
  <c r="AE115" i="1" s="1"/>
  <c r="I114" i="1"/>
  <c r="K114" i="1" s="1"/>
  <c r="M114" i="1" s="1"/>
  <c r="O114" i="1" s="1"/>
  <c r="Q114" i="1" s="1"/>
  <c r="S114" i="1" s="1"/>
  <c r="U114" i="1" s="1"/>
  <c r="W114" i="1" s="1"/>
  <c r="Y114" i="1" s="1"/>
  <c r="AA114" i="1" s="1"/>
  <c r="AC114" i="1" s="1"/>
  <c r="AE114" i="1" s="1"/>
  <c r="I110" i="1"/>
  <c r="K110" i="1" s="1"/>
  <c r="M110" i="1" s="1"/>
  <c r="O110" i="1" s="1"/>
  <c r="Q110" i="1" s="1"/>
  <c r="S110" i="1" s="1"/>
  <c r="U110" i="1" s="1"/>
  <c r="W110" i="1" s="1"/>
  <c r="Y110" i="1" s="1"/>
  <c r="AA110" i="1" s="1"/>
  <c r="AC110" i="1" s="1"/>
  <c r="AE110" i="1" s="1"/>
  <c r="I109" i="1"/>
  <c r="K109" i="1" s="1"/>
  <c r="M109" i="1" s="1"/>
  <c r="O109" i="1" s="1"/>
  <c r="Q109" i="1" s="1"/>
  <c r="S109" i="1" s="1"/>
  <c r="U109" i="1" s="1"/>
  <c r="W109" i="1" s="1"/>
  <c r="Y109" i="1" s="1"/>
  <c r="AA109" i="1" s="1"/>
  <c r="AC109" i="1" s="1"/>
  <c r="AE109" i="1" s="1"/>
  <c r="I105" i="1"/>
  <c r="K105" i="1" s="1"/>
  <c r="M105" i="1" s="1"/>
  <c r="O105" i="1" s="1"/>
  <c r="Q105" i="1" s="1"/>
  <c r="S105" i="1" s="1"/>
  <c r="U105" i="1" s="1"/>
  <c r="W105" i="1" s="1"/>
  <c r="Y105" i="1" s="1"/>
  <c r="AA105" i="1" s="1"/>
  <c r="AC105" i="1" s="1"/>
  <c r="AE105" i="1" s="1"/>
  <c r="I93" i="1"/>
  <c r="K93" i="1" s="1"/>
  <c r="M93" i="1" s="1"/>
  <c r="O93" i="1" s="1"/>
  <c r="Q93" i="1" s="1"/>
  <c r="S93" i="1" s="1"/>
  <c r="U93" i="1" s="1"/>
  <c r="W93" i="1" s="1"/>
  <c r="Y93" i="1" s="1"/>
  <c r="AA93" i="1" s="1"/>
  <c r="AC93" i="1" s="1"/>
  <c r="AE93" i="1" s="1"/>
  <c r="I91" i="1"/>
  <c r="K91" i="1" s="1"/>
  <c r="M91" i="1" s="1"/>
  <c r="O91" i="1" s="1"/>
  <c r="Q91" i="1" s="1"/>
  <c r="S91" i="1" s="1"/>
  <c r="U91" i="1" s="1"/>
  <c r="W91" i="1" s="1"/>
  <c r="Y91" i="1" s="1"/>
  <c r="AA91" i="1" s="1"/>
  <c r="AC91" i="1" s="1"/>
  <c r="AE91" i="1" s="1"/>
  <c r="I89" i="1"/>
  <c r="K89" i="1" s="1"/>
  <c r="M89" i="1" s="1"/>
  <c r="O89" i="1" s="1"/>
  <c r="Q89" i="1" s="1"/>
  <c r="S89" i="1" s="1"/>
  <c r="U89" i="1" s="1"/>
  <c r="W89" i="1" s="1"/>
  <c r="Y89" i="1" s="1"/>
  <c r="AA89" i="1" s="1"/>
  <c r="AC89" i="1" s="1"/>
  <c r="AE89" i="1" s="1"/>
  <c r="I87" i="1"/>
  <c r="K87" i="1" s="1"/>
  <c r="M87" i="1" s="1"/>
  <c r="O87" i="1" s="1"/>
  <c r="Q87" i="1" s="1"/>
  <c r="S87" i="1" s="1"/>
  <c r="U87" i="1" s="1"/>
  <c r="W87" i="1" s="1"/>
  <c r="Y87" i="1" s="1"/>
  <c r="AA87" i="1" s="1"/>
  <c r="AC87" i="1" s="1"/>
  <c r="AE87" i="1" s="1"/>
  <c r="I85" i="1"/>
  <c r="K85" i="1" s="1"/>
  <c r="M85" i="1" s="1"/>
  <c r="O85" i="1" s="1"/>
  <c r="Q85" i="1" s="1"/>
  <c r="S85" i="1" s="1"/>
  <c r="U85" i="1" s="1"/>
  <c r="W85" i="1" s="1"/>
  <c r="Y85" i="1" s="1"/>
  <c r="AA85" i="1" s="1"/>
  <c r="AC85" i="1" s="1"/>
  <c r="AE85" i="1" s="1"/>
  <c r="I83" i="1"/>
  <c r="K83" i="1" s="1"/>
  <c r="M83" i="1" s="1"/>
  <c r="O83" i="1" s="1"/>
  <c r="Q83" i="1" s="1"/>
  <c r="S83" i="1" s="1"/>
  <c r="U83" i="1" s="1"/>
  <c r="W83" i="1" s="1"/>
  <c r="Y83" i="1" s="1"/>
  <c r="AA83" i="1" s="1"/>
  <c r="AC83" i="1" s="1"/>
  <c r="AE83" i="1" s="1"/>
  <c r="I77" i="1"/>
  <c r="K77" i="1" s="1"/>
  <c r="M77" i="1" s="1"/>
  <c r="O77" i="1" s="1"/>
  <c r="Q77" i="1" s="1"/>
  <c r="S77" i="1" s="1"/>
  <c r="U77" i="1" s="1"/>
  <c r="W77" i="1" s="1"/>
  <c r="Y77" i="1" s="1"/>
  <c r="AA77" i="1" s="1"/>
  <c r="AC77" i="1" s="1"/>
  <c r="AE77" i="1" s="1"/>
  <c r="I75" i="1"/>
  <c r="K75" i="1" s="1"/>
  <c r="M75" i="1" s="1"/>
  <c r="O75" i="1" s="1"/>
  <c r="Q75" i="1" s="1"/>
  <c r="S75" i="1" s="1"/>
  <c r="U75" i="1" s="1"/>
  <c r="W75" i="1" s="1"/>
  <c r="Y75" i="1" s="1"/>
  <c r="AA75" i="1" s="1"/>
  <c r="AC75" i="1" s="1"/>
  <c r="AE75" i="1" s="1"/>
  <c r="I74" i="1"/>
  <c r="K74" i="1" s="1"/>
  <c r="M74" i="1" s="1"/>
  <c r="O74" i="1" s="1"/>
  <c r="Q74" i="1" s="1"/>
  <c r="S74" i="1" s="1"/>
  <c r="U74" i="1" s="1"/>
  <c r="W74" i="1" s="1"/>
  <c r="Y74" i="1" s="1"/>
  <c r="AA74" i="1" s="1"/>
  <c r="AC74" i="1" s="1"/>
  <c r="AE74" i="1" s="1"/>
  <c r="I72" i="1"/>
  <c r="K72" i="1" s="1"/>
  <c r="M72" i="1" s="1"/>
  <c r="O72" i="1" s="1"/>
  <c r="Q72" i="1" s="1"/>
  <c r="S72" i="1" s="1"/>
  <c r="U72" i="1" s="1"/>
  <c r="W72" i="1" s="1"/>
  <c r="Y72" i="1" s="1"/>
  <c r="AA72" i="1" s="1"/>
  <c r="AC72" i="1" s="1"/>
  <c r="AE72" i="1" s="1"/>
  <c r="I71" i="1"/>
  <c r="K71" i="1" s="1"/>
  <c r="M71" i="1" s="1"/>
  <c r="O71" i="1" s="1"/>
  <c r="Q71" i="1" s="1"/>
  <c r="S71" i="1" s="1"/>
  <c r="U71" i="1" s="1"/>
  <c r="W71" i="1" s="1"/>
  <c r="Y71" i="1" s="1"/>
  <c r="AA71" i="1" s="1"/>
  <c r="AC71" i="1" s="1"/>
  <c r="AE71" i="1" s="1"/>
  <c r="I69" i="1"/>
  <c r="K69" i="1" s="1"/>
  <c r="M69" i="1" s="1"/>
  <c r="O69" i="1" s="1"/>
  <c r="Q69" i="1" s="1"/>
  <c r="S69" i="1" s="1"/>
  <c r="U69" i="1" s="1"/>
  <c r="W69" i="1" s="1"/>
  <c r="Y69" i="1" s="1"/>
  <c r="AA69" i="1" s="1"/>
  <c r="AC69" i="1" s="1"/>
  <c r="AE69" i="1" s="1"/>
  <c r="I67" i="1"/>
  <c r="K67" i="1" s="1"/>
  <c r="M67" i="1" s="1"/>
  <c r="O67" i="1" s="1"/>
  <c r="Q67" i="1" s="1"/>
  <c r="S67" i="1" s="1"/>
  <c r="U67" i="1" s="1"/>
  <c r="W67" i="1" s="1"/>
  <c r="Y67" i="1" s="1"/>
  <c r="AA67" i="1" s="1"/>
  <c r="AC67" i="1" s="1"/>
  <c r="AE67" i="1" s="1"/>
  <c r="I66" i="1"/>
  <c r="K66" i="1" s="1"/>
  <c r="M66" i="1" s="1"/>
  <c r="O66" i="1" s="1"/>
  <c r="Q66" i="1" s="1"/>
  <c r="S66" i="1" s="1"/>
  <c r="U66" i="1" s="1"/>
  <c r="W66" i="1" s="1"/>
  <c r="Y66" i="1" s="1"/>
  <c r="AA66" i="1" s="1"/>
  <c r="AC66" i="1" s="1"/>
  <c r="AE66" i="1" s="1"/>
  <c r="I65" i="1"/>
  <c r="K65" i="1" s="1"/>
  <c r="M65" i="1" s="1"/>
  <c r="O65" i="1" s="1"/>
  <c r="Q65" i="1" s="1"/>
  <c r="S65" i="1" s="1"/>
  <c r="U65" i="1" s="1"/>
  <c r="W65" i="1" s="1"/>
  <c r="Y65" i="1" s="1"/>
  <c r="AA65" i="1" s="1"/>
  <c r="AC65" i="1" s="1"/>
  <c r="AE65" i="1" s="1"/>
  <c r="I64" i="1"/>
  <c r="K64" i="1" s="1"/>
  <c r="M64" i="1" s="1"/>
  <c r="O64" i="1" s="1"/>
  <c r="Q64" i="1" s="1"/>
  <c r="S64" i="1" s="1"/>
  <c r="U64" i="1" s="1"/>
  <c r="W64" i="1" s="1"/>
  <c r="Y64" i="1" s="1"/>
  <c r="AA64" i="1" s="1"/>
  <c r="AC64" i="1" s="1"/>
  <c r="AE64" i="1" s="1"/>
  <c r="I62" i="1"/>
  <c r="K62" i="1" s="1"/>
  <c r="M62" i="1" s="1"/>
  <c r="O62" i="1" s="1"/>
  <c r="Q62" i="1" s="1"/>
  <c r="S62" i="1" s="1"/>
  <c r="U62" i="1" s="1"/>
  <c r="W62" i="1" s="1"/>
  <c r="Y62" i="1" s="1"/>
  <c r="AA62" i="1" s="1"/>
  <c r="AC62" i="1" s="1"/>
  <c r="AE62" i="1" s="1"/>
  <c r="I61" i="1"/>
  <c r="K61" i="1" s="1"/>
  <c r="M61" i="1" s="1"/>
  <c r="O61" i="1" s="1"/>
  <c r="Q61" i="1" s="1"/>
  <c r="S61" i="1" s="1"/>
  <c r="U61" i="1" s="1"/>
  <c r="W61" i="1" s="1"/>
  <c r="Y61" i="1" s="1"/>
  <c r="AA61" i="1" s="1"/>
  <c r="AC61" i="1" s="1"/>
  <c r="AE61" i="1" s="1"/>
  <c r="I60" i="1"/>
  <c r="K60" i="1" s="1"/>
  <c r="M60" i="1" s="1"/>
  <c r="O60" i="1" s="1"/>
  <c r="Q60" i="1" s="1"/>
  <c r="S60" i="1" s="1"/>
  <c r="U60" i="1" s="1"/>
  <c r="W60" i="1" s="1"/>
  <c r="Y60" i="1" s="1"/>
  <c r="AA60" i="1" s="1"/>
  <c r="AC60" i="1" s="1"/>
  <c r="AE60" i="1" s="1"/>
  <c r="I58" i="1"/>
  <c r="K58" i="1" s="1"/>
  <c r="M58" i="1" s="1"/>
  <c r="O58" i="1" s="1"/>
  <c r="Q58" i="1" s="1"/>
  <c r="S58" i="1" s="1"/>
  <c r="U58" i="1" s="1"/>
  <c r="W58" i="1" s="1"/>
  <c r="Y58" i="1" s="1"/>
  <c r="AA58" i="1" s="1"/>
  <c r="AC58" i="1" s="1"/>
  <c r="AE58" i="1" s="1"/>
  <c r="I57" i="1"/>
  <c r="K57" i="1" s="1"/>
  <c r="M57" i="1" s="1"/>
  <c r="O57" i="1" s="1"/>
  <c r="Q57" i="1" s="1"/>
  <c r="S57" i="1" s="1"/>
  <c r="U57" i="1" s="1"/>
  <c r="W57" i="1" s="1"/>
  <c r="Y57" i="1" s="1"/>
  <c r="AA57" i="1" s="1"/>
  <c r="AC57" i="1" s="1"/>
  <c r="AE57" i="1" s="1"/>
  <c r="I56" i="1"/>
  <c r="K56" i="1" s="1"/>
  <c r="M56" i="1" s="1"/>
  <c r="O56" i="1" s="1"/>
  <c r="Q56" i="1" s="1"/>
  <c r="S56" i="1" s="1"/>
  <c r="U56" i="1" s="1"/>
  <c r="W56" i="1" s="1"/>
  <c r="Y56" i="1" s="1"/>
  <c r="AA56" i="1" s="1"/>
  <c r="AC56" i="1" s="1"/>
  <c r="AE56" i="1" s="1"/>
  <c r="I49" i="1"/>
  <c r="K49" i="1" s="1"/>
  <c r="M49" i="1" s="1"/>
  <c r="O49" i="1" s="1"/>
  <c r="Q49" i="1" s="1"/>
  <c r="S49" i="1" s="1"/>
  <c r="U49" i="1" s="1"/>
  <c r="W49" i="1" s="1"/>
  <c r="Y49" i="1" s="1"/>
  <c r="AA49" i="1" s="1"/>
  <c r="AC49" i="1" s="1"/>
  <c r="AE49" i="1" s="1"/>
  <c r="I47" i="1"/>
  <c r="K47" i="1" s="1"/>
  <c r="M47" i="1" s="1"/>
  <c r="O47" i="1" s="1"/>
  <c r="Q47" i="1" s="1"/>
  <c r="S47" i="1" s="1"/>
  <c r="U47" i="1" s="1"/>
  <c r="W47" i="1" s="1"/>
  <c r="Y47" i="1" s="1"/>
  <c r="AA47" i="1" s="1"/>
  <c r="AC47" i="1" s="1"/>
  <c r="AE47" i="1" s="1"/>
  <c r="I46" i="1"/>
  <c r="K46" i="1" s="1"/>
  <c r="M46" i="1" s="1"/>
  <c r="O46" i="1" s="1"/>
  <c r="Q46" i="1" s="1"/>
  <c r="S46" i="1" s="1"/>
  <c r="U46" i="1" s="1"/>
  <c r="W46" i="1" s="1"/>
  <c r="Y46" i="1" s="1"/>
  <c r="AA46" i="1" s="1"/>
  <c r="AC46" i="1" s="1"/>
  <c r="AE46" i="1" s="1"/>
  <c r="I44" i="1"/>
  <c r="K44" i="1" s="1"/>
  <c r="M44" i="1" s="1"/>
  <c r="O44" i="1" s="1"/>
  <c r="Q44" i="1" s="1"/>
  <c r="S44" i="1" s="1"/>
  <c r="U44" i="1" s="1"/>
  <c r="W44" i="1" s="1"/>
  <c r="Y44" i="1" s="1"/>
  <c r="AA44" i="1" s="1"/>
  <c r="AC44" i="1" s="1"/>
  <c r="AE44" i="1" s="1"/>
  <c r="I43" i="1"/>
  <c r="K43" i="1" s="1"/>
  <c r="M43" i="1" s="1"/>
  <c r="O43" i="1" s="1"/>
  <c r="Q43" i="1" s="1"/>
  <c r="S43" i="1" s="1"/>
  <c r="U43" i="1" s="1"/>
  <c r="W43" i="1" s="1"/>
  <c r="Y43" i="1" s="1"/>
  <c r="AA43" i="1" s="1"/>
  <c r="AC43" i="1" s="1"/>
  <c r="AE43" i="1" s="1"/>
  <c r="I42" i="1"/>
  <c r="K42" i="1" s="1"/>
  <c r="M42" i="1" s="1"/>
  <c r="O42" i="1" s="1"/>
  <c r="Q42" i="1" s="1"/>
  <c r="S42" i="1" s="1"/>
  <c r="U42" i="1" s="1"/>
  <c r="W42" i="1" s="1"/>
  <c r="Y42" i="1" s="1"/>
  <c r="AA42" i="1" s="1"/>
  <c r="AC42" i="1" s="1"/>
  <c r="AE42" i="1" s="1"/>
  <c r="I37" i="1"/>
  <c r="K37" i="1" s="1"/>
  <c r="M37" i="1" s="1"/>
  <c r="O37" i="1" s="1"/>
  <c r="Q37" i="1" s="1"/>
  <c r="S37" i="1" s="1"/>
  <c r="U37" i="1" s="1"/>
  <c r="W37" i="1" s="1"/>
  <c r="Y37" i="1" s="1"/>
  <c r="AA37" i="1" s="1"/>
  <c r="AC37" i="1" s="1"/>
  <c r="AE37" i="1" s="1"/>
  <c r="I35" i="1"/>
  <c r="K35" i="1" s="1"/>
  <c r="M35" i="1" s="1"/>
  <c r="O35" i="1" s="1"/>
  <c r="Q35" i="1" s="1"/>
  <c r="S35" i="1" s="1"/>
  <c r="U35" i="1" s="1"/>
  <c r="W35" i="1" s="1"/>
  <c r="Y35" i="1" s="1"/>
  <c r="AA35" i="1" s="1"/>
  <c r="AC35" i="1" s="1"/>
  <c r="AE35" i="1" s="1"/>
  <c r="I33" i="1"/>
  <c r="K33" i="1" s="1"/>
  <c r="M33" i="1" s="1"/>
  <c r="O33" i="1" s="1"/>
  <c r="Q33" i="1" s="1"/>
  <c r="S33" i="1" s="1"/>
  <c r="U33" i="1" s="1"/>
  <c r="W33" i="1" s="1"/>
  <c r="Y33" i="1" s="1"/>
  <c r="AA33" i="1" s="1"/>
  <c r="AC33" i="1" s="1"/>
  <c r="AE33" i="1" s="1"/>
  <c r="I32" i="1"/>
  <c r="K32" i="1" s="1"/>
  <c r="M32" i="1" s="1"/>
  <c r="O32" i="1" s="1"/>
  <c r="Q32" i="1" s="1"/>
  <c r="S32" i="1" s="1"/>
  <c r="U32" i="1" s="1"/>
  <c r="W32" i="1" s="1"/>
  <c r="Y32" i="1" s="1"/>
  <c r="AA32" i="1" s="1"/>
  <c r="AC32" i="1" s="1"/>
  <c r="AE32" i="1" s="1"/>
  <c r="I31" i="1"/>
  <c r="K31" i="1" s="1"/>
  <c r="M31" i="1" s="1"/>
  <c r="O31" i="1" s="1"/>
  <c r="Q31" i="1" s="1"/>
  <c r="S31" i="1" s="1"/>
  <c r="U31" i="1" s="1"/>
  <c r="W31" i="1" s="1"/>
  <c r="Y31" i="1" s="1"/>
  <c r="AA31" i="1" s="1"/>
  <c r="AC31" i="1" s="1"/>
  <c r="AE31" i="1" s="1"/>
  <c r="I29" i="1"/>
  <c r="K29" i="1" s="1"/>
  <c r="M29" i="1" s="1"/>
  <c r="O29" i="1" s="1"/>
  <c r="Q29" i="1" s="1"/>
  <c r="S29" i="1" s="1"/>
  <c r="U29" i="1" s="1"/>
  <c r="W29" i="1" s="1"/>
  <c r="Y29" i="1" s="1"/>
  <c r="AA29" i="1" s="1"/>
  <c r="AC29" i="1" s="1"/>
  <c r="AE29" i="1" s="1"/>
  <c r="I28" i="1"/>
  <c r="K28" i="1" s="1"/>
  <c r="M28" i="1" s="1"/>
  <c r="O28" i="1" s="1"/>
  <c r="Q28" i="1" s="1"/>
  <c r="S28" i="1" s="1"/>
  <c r="U28" i="1" s="1"/>
  <c r="W28" i="1" s="1"/>
  <c r="Y28" i="1" s="1"/>
  <c r="AA28" i="1" s="1"/>
  <c r="AC28" i="1" s="1"/>
  <c r="AE28" i="1" s="1"/>
  <c r="H548" i="1"/>
  <c r="H546" i="1"/>
  <c r="H544" i="1"/>
  <c r="H540" i="1"/>
  <c r="H539" i="1" s="1"/>
  <c r="H536" i="1"/>
  <c r="H535" i="1" s="1"/>
  <c r="H533" i="1"/>
  <c r="H532" i="1" s="1"/>
  <c r="H526" i="1"/>
  <c r="H525" i="1" s="1"/>
  <c r="H523" i="1"/>
  <c r="H522" i="1" s="1"/>
  <c r="H519" i="1"/>
  <c r="H518" i="1" s="1"/>
  <c r="H515" i="1"/>
  <c r="H514" i="1" s="1"/>
  <c r="H512" i="1"/>
  <c r="H511" i="1" s="1"/>
  <c r="H509" i="1"/>
  <c r="H503" i="1"/>
  <c r="H500" i="1"/>
  <c r="H497" i="1"/>
  <c r="H494" i="1"/>
  <c r="H493" i="1" s="1"/>
  <c r="H489" i="1"/>
  <c r="H488" i="1" s="1"/>
  <c r="H485" i="1"/>
  <c r="H482" i="1"/>
  <c r="H479" i="1"/>
  <c r="H476" i="1"/>
  <c r="H473" i="1"/>
  <c r="H470" i="1"/>
  <c r="H468" i="1"/>
  <c r="H463" i="1"/>
  <c r="H462" i="1" s="1"/>
  <c r="H459" i="1"/>
  <c r="H458" i="1" s="1"/>
  <c r="H457" i="1" s="1"/>
  <c r="H455" i="1"/>
  <c r="H454" i="1" s="1"/>
  <c r="H453" i="1" s="1"/>
  <c r="H451" i="1"/>
  <c r="H450" i="1" s="1"/>
  <c r="H448" i="1"/>
  <c r="H447" i="1" s="1"/>
  <c r="H445" i="1"/>
  <c r="H444" i="1" s="1"/>
  <c r="H417" i="1"/>
  <c r="H416" i="1" s="1"/>
  <c r="H414" i="1"/>
  <c r="H413" i="1" s="1"/>
  <c r="H410" i="1"/>
  <c r="H409" i="1" s="1"/>
  <c r="H407" i="1"/>
  <c r="H406" i="1" s="1"/>
  <c r="H402" i="1"/>
  <c r="H401" i="1" s="1"/>
  <c r="H399" i="1"/>
  <c r="H398" i="1" s="1"/>
  <c r="H396" i="1"/>
  <c r="H395" i="1" s="1"/>
  <c r="H392" i="1"/>
  <c r="H391" i="1" s="1"/>
  <c r="H389" i="1"/>
  <c r="H388" i="1" s="1"/>
  <c r="H386" i="1"/>
  <c r="H385" i="1" s="1"/>
  <c r="H383" i="1"/>
  <c r="H382" i="1" s="1"/>
  <c r="H378" i="1"/>
  <c r="H376" i="1"/>
  <c r="H373" i="1"/>
  <c r="H370" i="1"/>
  <c r="H367" i="1"/>
  <c r="H364" i="1"/>
  <c r="H362" i="1"/>
  <c r="H358" i="1"/>
  <c r="H357" i="1" s="1"/>
  <c r="H355" i="1"/>
  <c r="H354" i="1" s="1"/>
  <c r="H341" i="1"/>
  <c r="H340" i="1" s="1"/>
  <c r="H330" i="1"/>
  <c r="H329" i="1" s="1"/>
  <c r="H326" i="1"/>
  <c r="H325" i="1" s="1"/>
  <c r="H322" i="1"/>
  <c r="H320" i="1"/>
  <c r="H316" i="1"/>
  <c r="H315" i="1" s="1"/>
  <c r="H313" i="1"/>
  <c r="H311" i="1"/>
  <c r="H309" i="1"/>
  <c r="H307" i="1"/>
  <c r="H305" i="1"/>
  <c r="H303" i="1"/>
  <c r="H300" i="1"/>
  <c r="H298" i="1"/>
  <c r="H296" i="1"/>
  <c r="H292" i="1"/>
  <c r="H291" i="1" s="1"/>
  <c r="H288" i="1"/>
  <c r="H286" i="1"/>
  <c r="H283" i="1"/>
  <c r="H281" i="1"/>
  <c r="H278" i="1"/>
  <c r="H276" i="1"/>
  <c r="H272" i="1"/>
  <c r="H271" i="1" s="1"/>
  <c r="H263" i="1"/>
  <c r="H262" i="1" s="1"/>
  <c r="H260" i="1"/>
  <c r="H258" i="1"/>
  <c r="H254" i="1"/>
  <c r="H252" i="1"/>
  <c r="H246" i="1"/>
  <c r="H244" i="1"/>
  <c r="H240" i="1"/>
  <c r="H239" i="1" s="1"/>
  <c r="H235" i="1"/>
  <c r="H234" i="1" s="1"/>
  <c r="H232" i="1"/>
  <c r="H230" i="1"/>
  <c r="H228" i="1"/>
  <c r="H226" i="1"/>
  <c r="H224" i="1"/>
  <c r="H222" i="1"/>
  <c r="H219" i="1"/>
  <c r="H213" i="1"/>
  <c r="H209" i="1"/>
  <c r="H205" i="1"/>
  <c r="H204" i="1" s="1"/>
  <c r="H201" i="1"/>
  <c r="H200" i="1" s="1"/>
  <c r="H197" i="1"/>
  <c r="H196" i="1" s="1"/>
  <c r="H194" i="1"/>
  <c r="H193" i="1" s="1"/>
  <c r="H191" i="1"/>
  <c r="H190" i="1" s="1"/>
  <c r="H188" i="1"/>
  <c r="H187" i="1" s="1"/>
  <c r="H185" i="1"/>
  <c r="H184" i="1" s="1"/>
  <c r="H181" i="1"/>
  <c r="H180" i="1" s="1"/>
  <c r="H178" i="1"/>
  <c r="H177" i="1" s="1"/>
  <c r="H174" i="1"/>
  <c r="H172" i="1"/>
  <c r="H165" i="1"/>
  <c r="H164" i="1" s="1"/>
  <c r="H140" i="1"/>
  <c r="H139" i="1" s="1"/>
  <c r="H133" i="1"/>
  <c r="H131" i="1"/>
  <c r="H123" i="1"/>
  <c r="H122" i="1" s="1"/>
  <c r="H120" i="1"/>
  <c r="H118" i="1"/>
  <c r="H113" i="1"/>
  <c r="H112" i="1" s="1"/>
  <c r="H111" i="1" s="1"/>
  <c r="H108" i="1"/>
  <c r="H107" i="1" s="1"/>
  <c r="H106" i="1" s="1"/>
  <c r="H104" i="1"/>
  <c r="H103" i="1" s="1"/>
  <c r="H102" i="1" s="1"/>
  <c r="H92" i="1"/>
  <c r="H90" i="1"/>
  <c r="H88" i="1"/>
  <c r="H86" i="1"/>
  <c r="H84" i="1"/>
  <c r="H82" i="1"/>
  <c r="H76" i="1"/>
  <c r="H73" i="1"/>
  <c r="H70" i="1"/>
  <c r="H68" i="1"/>
  <c r="H63" i="1"/>
  <c r="H59" i="1"/>
  <c r="H55" i="1"/>
  <c r="H48" i="1"/>
  <c r="H45" i="1"/>
  <c r="H41" i="1"/>
  <c r="H36" i="1"/>
  <c r="H34" i="1"/>
  <c r="H30" i="1"/>
  <c r="H27" i="1"/>
  <c r="H243" i="1" l="1"/>
  <c r="H285" i="1"/>
  <c r="H319" i="1"/>
  <c r="J420" i="1"/>
  <c r="K421" i="1"/>
  <c r="M421" i="1" s="1"/>
  <c r="O421" i="1" s="1"/>
  <c r="Q421" i="1" s="1"/>
  <c r="S421" i="1" s="1"/>
  <c r="U421" i="1" s="1"/>
  <c r="W421" i="1" s="1"/>
  <c r="Y421" i="1" s="1"/>
  <c r="AA421" i="1" s="1"/>
  <c r="AC421" i="1" s="1"/>
  <c r="AE421" i="1" s="1"/>
  <c r="H171" i="1"/>
  <c r="H170" i="1" s="1"/>
  <c r="I94" i="1"/>
  <c r="K94" i="1" s="1"/>
  <c r="M94" i="1" s="1"/>
  <c r="O94" i="1" s="1"/>
  <c r="Q94" i="1" s="1"/>
  <c r="S94" i="1" s="1"/>
  <c r="U94" i="1" s="1"/>
  <c r="W94" i="1" s="1"/>
  <c r="Y94" i="1" s="1"/>
  <c r="AA94" i="1" s="1"/>
  <c r="AC94" i="1" s="1"/>
  <c r="AE94" i="1" s="1"/>
  <c r="H176" i="1"/>
  <c r="H369" i="1"/>
  <c r="H117" i="1"/>
  <c r="H116" i="1" s="1"/>
  <c r="H280" i="1"/>
  <c r="H54" i="1"/>
  <c r="H130" i="1"/>
  <c r="H125" i="1" s="1"/>
  <c r="H517" i="1"/>
  <c r="H26" i="1"/>
  <c r="H101" i="1"/>
  <c r="H183" i="1"/>
  <c r="H208" i="1"/>
  <c r="H199" i="1" s="1"/>
  <c r="H218" i="1"/>
  <c r="H251" i="1"/>
  <c r="H275" i="1"/>
  <c r="H295" i="1"/>
  <c r="H302" i="1"/>
  <c r="H324" i="1"/>
  <c r="H361" i="1"/>
  <c r="H381" i="1"/>
  <c r="H405" i="1"/>
  <c r="H443" i="1"/>
  <c r="H420" i="1" s="1"/>
  <c r="H467" i="1"/>
  <c r="H496" i="1"/>
  <c r="H531" i="1"/>
  <c r="H543" i="1"/>
  <c r="H353" i="1"/>
  <c r="H394" i="1"/>
  <c r="G36" i="1"/>
  <c r="I36" i="1" s="1"/>
  <c r="K36" i="1" s="1"/>
  <c r="M36" i="1" s="1"/>
  <c r="O36" i="1" s="1"/>
  <c r="Q36" i="1" s="1"/>
  <c r="S36" i="1" s="1"/>
  <c r="U36" i="1" s="1"/>
  <c r="W36" i="1" s="1"/>
  <c r="Y36" i="1" s="1"/>
  <c r="AA36" i="1" s="1"/>
  <c r="AC36" i="1" s="1"/>
  <c r="AE36" i="1" s="1"/>
  <c r="G240" i="1"/>
  <c r="I240" i="1" s="1"/>
  <c r="K240" i="1" s="1"/>
  <c r="M240" i="1" s="1"/>
  <c r="O240" i="1" s="1"/>
  <c r="Q240" i="1" s="1"/>
  <c r="S240" i="1" s="1"/>
  <c r="U240" i="1" s="1"/>
  <c r="W240" i="1" s="1"/>
  <c r="Y240" i="1" s="1"/>
  <c r="AA240" i="1" s="1"/>
  <c r="AC240" i="1" s="1"/>
  <c r="AE240" i="1" s="1"/>
  <c r="G316" i="1"/>
  <c r="I316" i="1" s="1"/>
  <c r="K316" i="1" s="1"/>
  <c r="M316" i="1" s="1"/>
  <c r="O316" i="1" s="1"/>
  <c r="Q316" i="1" s="1"/>
  <c r="S316" i="1" s="1"/>
  <c r="U316" i="1" s="1"/>
  <c r="W316" i="1" s="1"/>
  <c r="Y316" i="1" s="1"/>
  <c r="AA316" i="1" s="1"/>
  <c r="AC316" i="1" s="1"/>
  <c r="AE316" i="1" s="1"/>
  <c r="G292" i="1"/>
  <c r="I292" i="1" s="1"/>
  <c r="K292" i="1" s="1"/>
  <c r="M292" i="1" s="1"/>
  <c r="O292" i="1" s="1"/>
  <c r="Q292" i="1" s="1"/>
  <c r="S292" i="1" s="1"/>
  <c r="U292" i="1" s="1"/>
  <c r="W292" i="1" s="1"/>
  <c r="Y292" i="1" s="1"/>
  <c r="AA292" i="1" s="1"/>
  <c r="AC292" i="1" s="1"/>
  <c r="AE292" i="1" s="1"/>
  <c r="G313" i="1"/>
  <c r="I313" i="1" s="1"/>
  <c r="K313" i="1" s="1"/>
  <c r="M313" i="1" s="1"/>
  <c r="O313" i="1" s="1"/>
  <c r="Q313" i="1" s="1"/>
  <c r="S313" i="1" s="1"/>
  <c r="U313" i="1" s="1"/>
  <c r="W313" i="1" s="1"/>
  <c r="Y313" i="1" s="1"/>
  <c r="AA313" i="1" s="1"/>
  <c r="AC313" i="1" s="1"/>
  <c r="AE313" i="1" s="1"/>
  <c r="G311" i="1"/>
  <c r="I311" i="1" s="1"/>
  <c r="K311" i="1" s="1"/>
  <c r="M311" i="1" s="1"/>
  <c r="O311" i="1" s="1"/>
  <c r="Q311" i="1" s="1"/>
  <c r="S311" i="1" s="1"/>
  <c r="U311" i="1" s="1"/>
  <c r="W311" i="1" s="1"/>
  <c r="Y311" i="1" s="1"/>
  <c r="AA311" i="1" s="1"/>
  <c r="AC311" i="1" s="1"/>
  <c r="AE311" i="1" s="1"/>
  <c r="G123" i="1"/>
  <c r="G88" i="1"/>
  <c r="I88" i="1" s="1"/>
  <c r="K88" i="1" s="1"/>
  <c r="M88" i="1" s="1"/>
  <c r="O88" i="1" s="1"/>
  <c r="Q88" i="1" s="1"/>
  <c r="S88" i="1" s="1"/>
  <c r="U88" i="1" s="1"/>
  <c r="W88" i="1" s="1"/>
  <c r="Y88" i="1" s="1"/>
  <c r="AA88" i="1" s="1"/>
  <c r="AC88" i="1" s="1"/>
  <c r="AE88" i="1" s="1"/>
  <c r="G86" i="1"/>
  <c r="I86" i="1" s="1"/>
  <c r="K86" i="1" s="1"/>
  <c r="M86" i="1" s="1"/>
  <c r="O86" i="1" s="1"/>
  <c r="Q86" i="1" s="1"/>
  <c r="S86" i="1" s="1"/>
  <c r="U86" i="1" s="1"/>
  <c r="W86" i="1" s="1"/>
  <c r="Y86" i="1" s="1"/>
  <c r="AA86" i="1" s="1"/>
  <c r="AC86" i="1" s="1"/>
  <c r="AE86" i="1" s="1"/>
  <c r="G76" i="1"/>
  <c r="I76" i="1" s="1"/>
  <c r="K76" i="1" s="1"/>
  <c r="M76" i="1" s="1"/>
  <c r="O76" i="1" s="1"/>
  <c r="Q76" i="1" s="1"/>
  <c r="S76" i="1" s="1"/>
  <c r="U76" i="1" s="1"/>
  <c r="W76" i="1" s="1"/>
  <c r="Y76" i="1" s="1"/>
  <c r="AA76" i="1" s="1"/>
  <c r="AC76" i="1" s="1"/>
  <c r="AE76" i="1" s="1"/>
  <c r="G70" i="1"/>
  <c r="I70" i="1" s="1"/>
  <c r="K70" i="1" s="1"/>
  <c r="M70" i="1" s="1"/>
  <c r="O70" i="1" s="1"/>
  <c r="Q70" i="1" s="1"/>
  <c r="S70" i="1" s="1"/>
  <c r="U70" i="1" s="1"/>
  <c r="W70" i="1" s="1"/>
  <c r="Y70" i="1" s="1"/>
  <c r="AA70" i="1" s="1"/>
  <c r="AC70" i="1" s="1"/>
  <c r="AE70" i="1" s="1"/>
  <c r="G34" i="1"/>
  <c r="I34" i="1" s="1"/>
  <c r="K34" i="1" s="1"/>
  <c r="M34" i="1" s="1"/>
  <c r="O34" i="1" s="1"/>
  <c r="Q34" i="1" s="1"/>
  <c r="S34" i="1" s="1"/>
  <c r="U34" i="1" s="1"/>
  <c r="W34" i="1" s="1"/>
  <c r="Y34" i="1" s="1"/>
  <c r="AA34" i="1" s="1"/>
  <c r="AC34" i="1" s="1"/>
  <c r="AE34" i="1" s="1"/>
  <c r="G417" i="1"/>
  <c r="I417" i="1" s="1"/>
  <c r="K417" i="1" s="1"/>
  <c r="M417" i="1" s="1"/>
  <c r="O417" i="1" s="1"/>
  <c r="Q417" i="1" s="1"/>
  <c r="S417" i="1" s="1"/>
  <c r="U417" i="1" s="1"/>
  <c r="W417" i="1" s="1"/>
  <c r="Y417" i="1" s="1"/>
  <c r="AA417" i="1" s="1"/>
  <c r="AC417" i="1" s="1"/>
  <c r="AE417" i="1" s="1"/>
  <c r="G540" i="1"/>
  <c r="G536" i="1"/>
  <c r="I536" i="1" s="1"/>
  <c r="K536" i="1" s="1"/>
  <c r="M536" i="1" s="1"/>
  <c r="O536" i="1" s="1"/>
  <c r="Q536" i="1" s="1"/>
  <c r="S536" i="1" s="1"/>
  <c r="U536" i="1" s="1"/>
  <c r="W536" i="1" s="1"/>
  <c r="Y536" i="1" s="1"/>
  <c r="AA536" i="1" s="1"/>
  <c r="AC536" i="1" s="1"/>
  <c r="AE536" i="1" s="1"/>
  <c r="G523" i="1"/>
  <c r="G392" i="1"/>
  <c r="G389" i="1"/>
  <c r="G386" i="1"/>
  <c r="G445" i="1"/>
  <c r="G448" i="1"/>
  <c r="G451" i="1"/>
  <c r="G341" i="1"/>
  <c r="G330" i="1"/>
  <c r="G358" i="1"/>
  <c r="G258" i="1"/>
  <c r="I258" i="1" s="1"/>
  <c r="K258" i="1" s="1"/>
  <c r="M258" i="1" s="1"/>
  <c r="O258" i="1" s="1"/>
  <c r="Q258" i="1" s="1"/>
  <c r="S258" i="1" s="1"/>
  <c r="U258" i="1" s="1"/>
  <c r="W258" i="1" s="1"/>
  <c r="Y258" i="1" s="1"/>
  <c r="AA258" i="1" s="1"/>
  <c r="AC258" i="1" s="1"/>
  <c r="AE258" i="1" s="1"/>
  <c r="G500" i="1"/>
  <c r="I500" i="1" s="1"/>
  <c r="K500" i="1" s="1"/>
  <c r="M500" i="1" s="1"/>
  <c r="O500" i="1" s="1"/>
  <c r="Q500" i="1" s="1"/>
  <c r="S500" i="1" s="1"/>
  <c r="U500" i="1" s="1"/>
  <c r="W500" i="1" s="1"/>
  <c r="Y500" i="1" s="1"/>
  <c r="AA500" i="1" s="1"/>
  <c r="AC500" i="1" s="1"/>
  <c r="AE500" i="1" s="1"/>
  <c r="G497" i="1"/>
  <c r="I497" i="1" s="1"/>
  <c r="K497" i="1" s="1"/>
  <c r="M497" i="1" s="1"/>
  <c r="O497" i="1" s="1"/>
  <c r="Q497" i="1" s="1"/>
  <c r="S497" i="1" s="1"/>
  <c r="U497" i="1" s="1"/>
  <c r="W497" i="1" s="1"/>
  <c r="Y497" i="1" s="1"/>
  <c r="AA497" i="1" s="1"/>
  <c r="AC497" i="1" s="1"/>
  <c r="AE497" i="1" s="1"/>
  <c r="G197" i="1"/>
  <c r="G194" i="1"/>
  <c r="G191" i="1"/>
  <c r="G188" i="1"/>
  <c r="H360" i="1" l="1"/>
  <c r="H217" i="1"/>
  <c r="H274" i="1"/>
  <c r="H250" i="1" s="1"/>
  <c r="J554" i="1"/>
  <c r="H126" i="1"/>
  <c r="H290" i="1"/>
  <c r="G122" i="1"/>
  <c r="I122" i="1" s="1"/>
  <c r="K122" i="1" s="1"/>
  <c r="M122" i="1" s="1"/>
  <c r="O122" i="1" s="1"/>
  <c r="Q122" i="1" s="1"/>
  <c r="S122" i="1" s="1"/>
  <c r="U122" i="1" s="1"/>
  <c r="W122" i="1" s="1"/>
  <c r="Y122" i="1" s="1"/>
  <c r="AA122" i="1" s="1"/>
  <c r="AC122" i="1" s="1"/>
  <c r="AE122" i="1" s="1"/>
  <c r="I123" i="1"/>
  <c r="K123" i="1" s="1"/>
  <c r="M123" i="1" s="1"/>
  <c r="O123" i="1" s="1"/>
  <c r="Q123" i="1" s="1"/>
  <c r="S123" i="1" s="1"/>
  <c r="U123" i="1" s="1"/>
  <c r="W123" i="1" s="1"/>
  <c r="Y123" i="1" s="1"/>
  <c r="AA123" i="1" s="1"/>
  <c r="AC123" i="1" s="1"/>
  <c r="AE123" i="1" s="1"/>
  <c r="G187" i="1"/>
  <c r="I187" i="1" s="1"/>
  <c r="K187" i="1" s="1"/>
  <c r="M187" i="1" s="1"/>
  <c r="O187" i="1" s="1"/>
  <c r="Q187" i="1" s="1"/>
  <c r="S187" i="1" s="1"/>
  <c r="U187" i="1" s="1"/>
  <c r="W187" i="1" s="1"/>
  <c r="Y187" i="1" s="1"/>
  <c r="AA187" i="1" s="1"/>
  <c r="AC187" i="1" s="1"/>
  <c r="AE187" i="1" s="1"/>
  <c r="I188" i="1"/>
  <c r="K188" i="1" s="1"/>
  <c r="M188" i="1" s="1"/>
  <c r="O188" i="1" s="1"/>
  <c r="Q188" i="1" s="1"/>
  <c r="S188" i="1" s="1"/>
  <c r="U188" i="1" s="1"/>
  <c r="W188" i="1" s="1"/>
  <c r="Y188" i="1" s="1"/>
  <c r="AA188" i="1" s="1"/>
  <c r="AC188" i="1" s="1"/>
  <c r="AE188" i="1" s="1"/>
  <c r="G193" i="1"/>
  <c r="I193" i="1" s="1"/>
  <c r="K193" i="1" s="1"/>
  <c r="M193" i="1" s="1"/>
  <c r="O193" i="1" s="1"/>
  <c r="Q193" i="1" s="1"/>
  <c r="S193" i="1" s="1"/>
  <c r="U193" i="1" s="1"/>
  <c r="W193" i="1" s="1"/>
  <c r="Y193" i="1" s="1"/>
  <c r="AA193" i="1" s="1"/>
  <c r="AC193" i="1" s="1"/>
  <c r="AE193" i="1" s="1"/>
  <c r="I194" i="1"/>
  <c r="K194" i="1" s="1"/>
  <c r="M194" i="1" s="1"/>
  <c r="O194" i="1" s="1"/>
  <c r="Q194" i="1" s="1"/>
  <c r="S194" i="1" s="1"/>
  <c r="U194" i="1" s="1"/>
  <c r="W194" i="1" s="1"/>
  <c r="Y194" i="1" s="1"/>
  <c r="AA194" i="1" s="1"/>
  <c r="AC194" i="1" s="1"/>
  <c r="AE194" i="1" s="1"/>
  <c r="G329" i="1"/>
  <c r="I329" i="1" s="1"/>
  <c r="K329" i="1" s="1"/>
  <c r="M329" i="1" s="1"/>
  <c r="O329" i="1" s="1"/>
  <c r="Q329" i="1" s="1"/>
  <c r="S329" i="1" s="1"/>
  <c r="U329" i="1" s="1"/>
  <c r="W329" i="1" s="1"/>
  <c r="Y329" i="1" s="1"/>
  <c r="AA329" i="1" s="1"/>
  <c r="AC329" i="1" s="1"/>
  <c r="AE329" i="1" s="1"/>
  <c r="I330" i="1"/>
  <c r="K330" i="1" s="1"/>
  <c r="M330" i="1" s="1"/>
  <c r="O330" i="1" s="1"/>
  <c r="Q330" i="1" s="1"/>
  <c r="S330" i="1" s="1"/>
  <c r="U330" i="1" s="1"/>
  <c r="W330" i="1" s="1"/>
  <c r="Y330" i="1" s="1"/>
  <c r="AA330" i="1" s="1"/>
  <c r="AC330" i="1" s="1"/>
  <c r="AE330" i="1" s="1"/>
  <c r="G450" i="1"/>
  <c r="I450" i="1" s="1"/>
  <c r="K450" i="1" s="1"/>
  <c r="M450" i="1" s="1"/>
  <c r="O450" i="1" s="1"/>
  <c r="Q450" i="1" s="1"/>
  <c r="S450" i="1" s="1"/>
  <c r="U450" i="1" s="1"/>
  <c r="W450" i="1" s="1"/>
  <c r="Y450" i="1" s="1"/>
  <c r="AA450" i="1" s="1"/>
  <c r="AC450" i="1" s="1"/>
  <c r="AE450" i="1" s="1"/>
  <c r="I451" i="1"/>
  <c r="K451" i="1" s="1"/>
  <c r="M451" i="1" s="1"/>
  <c r="O451" i="1" s="1"/>
  <c r="Q451" i="1" s="1"/>
  <c r="S451" i="1" s="1"/>
  <c r="U451" i="1" s="1"/>
  <c r="W451" i="1" s="1"/>
  <c r="Y451" i="1" s="1"/>
  <c r="AA451" i="1" s="1"/>
  <c r="AC451" i="1" s="1"/>
  <c r="AE451" i="1" s="1"/>
  <c r="G444" i="1"/>
  <c r="I444" i="1" s="1"/>
  <c r="K444" i="1" s="1"/>
  <c r="M444" i="1" s="1"/>
  <c r="O444" i="1" s="1"/>
  <c r="Q444" i="1" s="1"/>
  <c r="S444" i="1" s="1"/>
  <c r="U444" i="1" s="1"/>
  <c r="W444" i="1" s="1"/>
  <c r="Y444" i="1" s="1"/>
  <c r="AA444" i="1" s="1"/>
  <c r="AC444" i="1" s="1"/>
  <c r="AE444" i="1" s="1"/>
  <c r="I445" i="1"/>
  <c r="K445" i="1" s="1"/>
  <c r="M445" i="1" s="1"/>
  <c r="O445" i="1" s="1"/>
  <c r="Q445" i="1" s="1"/>
  <c r="S445" i="1" s="1"/>
  <c r="U445" i="1" s="1"/>
  <c r="W445" i="1" s="1"/>
  <c r="Y445" i="1" s="1"/>
  <c r="AA445" i="1" s="1"/>
  <c r="AC445" i="1" s="1"/>
  <c r="AE445" i="1" s="1"/>
  <c r="G388" i="1"/>
  <c r="I388" i="1" s="1"/>
  <c r="K388" i="1" s="1"/>
  <c r="M388" i="1" s="1"/>
  <c r="O388" i="1" s="1"/>
  <c r="Q388" i="1" s="1"/>
  <c r="S388" i="1" s="1"/>
  <c r="U388" i="1" s="1"/>
  <c r="W388" i="1" s="1"/>
  <c r="Y388" i="1" s="1"/>
  <c r="AA388" i="1" s="1"/>
  <c r="AC388" i="1" s="1"/>
  <c r="AE388" i="1" s="1"/>
  <c r="I389" i="1"/>
  <c r="K389" i="1" s="1"/>
  <c r="M389" i="1" s="1"/>
  <c r="O389" i="1" s="1"/>
  <c r="Q389" i="1" s="1"/>
  <c r="S389" i="1" s="1"/>
  <c r="U389" i="1" s="1"/>
  <c r="W389" i="1" s="1"/>
  <c r="Y389" i="1" s="1"/>
  <c r="AA389" i="1" s="1"/>
  <c r="AC389" i="1" s="1"/>
  <c r="AE389" i="1" s="1"/>
  <c r="G522" i="1"/>
  <c r="I522" i="1" s="1"/>
  <c r="K522" i="1" s="1"/>
  <c r="M522" i="1" s="1"/>
  <c r="O522" i="1" s="1"/>
  <c r="Q522" i="1" s="1"/>
  <c r="S522" i="1" s="1"/>
  <c r="U522" i="1" s="1"/>
  <c r="W522" i="1" s="1"/>
  <c r="Y522" i="1" s="1"/>
  <c r="AA522" i="1" s="1"/>
  <c r="AC522" i="1" s="1"/>
  <c r="AE522" i="1" s="1"/>
  <c r="I523" i="1"/>
  <c r="K523" i="1" s="1"/>
  <c r="M523" i="1" s="1"/>
  <c r="O523" i="1" s="1"/>
  <c r="Q523" i="1" s="1"/>
  <c r="S523" i="1" s="1"/>
  <c r="U523" i="1" s="1"/>
  <c r="W523" i="1" s="1"/>
  <c r="Y523" i="1" s="1"/>
  <c r="AA523" i="1" s="1"/>
  <c r="AC523" i="1" s="1"/>
  <c r="AE523" i="1" s="1"/>
  <c r="G539" i="1"/>
  <c r="I539" i="1" s="1"/>
  <c r="K539" i="1" s="1"/>
  <c r="M539" i="1" s="1"/>
  <c r="O539" i="1" s="1"/>
  <c r="Q539" i="1" s="1"/>
  <c r="S539" i="1" s="1"/>
  <c r="U539" i="1" s="1"/>
  <c r="W539" i="1" s="1"/>
  <c r="Y539" i="1" s="1"/>
  <c r="AA539" i="1" s="1"/>
  <c r="AC539" i="1" s="1"/>
  <c r="AE539" i="1" s="1"/>
  <c r="I540" i="1"/>
  <c r="K540" i="1" s="1"/>
  <c r="M540" i="1" s="1"/>
  <c r="O540" i="1" s="1"/>
  <c r="Q540" i="1" s="1"/>
  <c r="S540" i="1" s="1"/>
  <c r="U540" i="1" s="1"/>
  <c r="W540" i="1" s="1"/>
  <c r="Y540" i="1" s="1"/>
  <c r="AA540" i="1" s="1"/>
  <c r="AC540" i="1" s="1"/>
  <c r="AE540" i="1" s="1"/>
  <c r="G190" i="1"/>
  <c r="I190" i="1" s="1"/>
  <c r="K190" i="1" s="1"/>
  <c r="M190" i="1" s="1"/>
  <c r="O190" i="1" s="1"/>
  <c r="Q190" i="1" s="1"/>
  <c r="S190" i="1" s="1"/>
  <c r="U190" i="1" s="1"/>
  <c r="W190" i="1" s="1"/>
  <c r="Y190" i="1" s="1"/>
  <c r="AA190" i="1" s="1"/>
  <c r="AC190" i="1" s="1"/>
  <c r="AE190" i="1" s="1"/>
  <c r="I191" i="1"/>
  <c r="K191" i="1" s="1"/>
  <c r="M191" i="1" s="1"/>
  <c r="O191" i="1" s="1"/>
  <c r="Q191" i="1" s="1"/>
  <c r="S191" i="1" s="1"/>
  <c r="U191" i="1" s="1"/>
  <c r="W191" i="1" s="1"/>
  <c r="Y191" i="1" s="1"/>
  <c r="AA191" i="1" s="1"/>
  <c r="AC191" i="1" s="1"/>
  <c r="AE191" i="1" s="1"/>
  <c r="G196" i="1"/>
  <c r="I196" i="1" s="1"/>
  <c r="K196" i="1" s="1"/>
  <c r="M196" i="1" s="1"/>
  <c r="O196" i="1" s="1"/>
  <c r="Q196" i="1" s="1"/>
  <c r="S196" i="1" s="1"/>
  <c r="U196" i="1" s="1"/>
  <c r="W196" i="1" s="1"/>
  <c r="Y196" i="1" s="1"/>
  <c r="AA196" i="1" s="1"/>
  <c r="AC196" i="1" s="1"/>
  <c r="AE196" i="1" s="1"/>
  <c r="I197" i="1"/>
  <c r="K197" i="1" s="1"/>
  <c r="M197" i="1" s="1"/>
  <c r="O197" i="1" s="1"/>
  <c r="Q197" i="1" s="1"/>
  <c r="S197" i="1" s="1"/>
  <c r="U197" i="1" s="1"/>
  <c r="W197" i="1" s="1"/>
  <c r="Y197" i="1" s="1"/>
  <c r="AA197" i="1" s="1"/>
  <c r="AC197" i="1" s="1"/>
  <c r="AE197" i="1" s="1"/>
  <c r="G357" i="1"/>
  <c r="I357" i="1" s="1"/>
  <c r="K357" i="1" s="1"/>
  <c r="M357" i="1" s="1"/>
  <c r="O357" i="1" s="1"/>
  <c r="Q357" i="1" s="1"/>
  <c r="S357" i="1" s="1"/>
  <c r="U357" i="1" s="1"/>
  <c r="W357" i="1" s="1"/>
  <c r="Y357" i="1" s="1"/>
  <c r="AA357" i="1" s="1"/>
  <c r="AC357" i="1" s="1"/>
  <c r="AE357" i="1" s="1"/>
  <c r="I358" i="1"/>
  <c r="K358" i="1" s="1"/>
  <c r="M358" i="1" s="1"/>
  <c r="O358" i="1" s="1"/>
  <c r="Q358" i="1" s="1"/>
  <c r="S358" i="1" s="1"/>
  <c r="U358" i="1" s="1"/>
  <c r="W358" i="1" s="1"/>
  <c r="Y358" i="1" s="1"/>
  <c r="AA358" i="1" s="1"/>
  <c r="AC358" i="1" s="1"/>
  <c r="AE358" i="1" s="1"/>
  <c r="G340" i="1"/>
  <c r="I340" i="1" s="1"/>
  <c r="K340" i="1" s="1"/>
  <c r="M340" i="1" s="1"/>
  <c r="O340" i="1" s="1"/>
  <c r="Q340" i="1" s="1"/>
  <c r="S340" i="1" s="1"/>
  <c r="U340" i="1" s="1"/>
  <c r="W340" i="1" s="1"/>
  <c r="Y340" i="1" s="1"/>
  <c r="AA340" i="1" s="1"/>
  <c r="AC340" i="1" s="1"/>
  <c r="AE340" i="1" s="1"/>
  <c r="I341" i="1"/>
  <c r="K341" i="1" s="1"/>
  <c r="M341" i="1" s="1"/>
  <c r="O341" i="1" s="1"/>
  <c r="Q341" i="1" s="1"/>
  <c r="S341" i="1" s="1"/>
  <c r="U341" i="1" s="1"/>
  <c r="W341" i="1" s="1"/>
  <c r="Y341" i="1" s="1"/>
  <c r="AA341" i="1" s="1"/>
  <c r="AC341" i="1" s="1"/>
  <c r="AE341" i="1" s="1"/>
  <c r="G447" i="1"/>
  <c r="I447" i="1" s="1"/>
  <c r="K447" i="1" s="1"/>
  <c r="M447" i="1" s="1"/>
  <c r="O447" i="1" s="1"/>
  <c r="Q447" i="1" s="1"/>
  <c r="S447" i="1" s="1"/>
  <c r="U447" i="1" s="1"/>
  <c r="W447" i="1" s="1"/>
  <c r="Y447" i="1" s="1"/>
  <c r="AA447" i="1" s="1"/>
  <c r="AC447" i="1" s="1"/>
  <c r="AE447" i="1" s="1"/>
  <c r="I448" i="1"/>
  <c r="K448" i="1" s="1"/>
  <c r="M448" i="1" s="1"/>
  <c r="O448" i="1" s="1"/>
  <c r="Q448" i="1" s="1"/>
  <c r="S448" i="1" s="1"/>
  <c r="U448" i="1" s="1"/>
  <c r="W448" i="1" s="1"/>
  <c r="Y448" i="1" s="1"/>
  <c r="AA448" i="1" s="1"/>
  <c r="AC448" i="1" s="1"/>
  <c r="AE448" i="1" s="1"/>
  <c r="G385" i="1"/>
  <c r="I385" i="1" s="1"/>
  <c r="K385" i="1" s="1"/>
  <c r="M385" i="1" s="1"/>
  <c r="O385" i="1" s="1"/>
  <c r="Q385" i="1" s="1"/>
  <c r="S385" i="1" s="1"/>
  <c r="U385" i="1" s="1"/>
  <c r="W385" i="1" s="1"/>
  <c r="Y385" i="1" s="1"/>
  <c r="AA385" i="1" s="1"/>
  <c r="AC385" i="1" s="1"/>
  <c r="AE385" i="1" s="1"/>
  <c r="I386" i="1"/>
  <c r="K386" i="1" s="1"/>
  <c r="M386" i="1" s="1"/>
  <c r="O386" i="1" s="1"/>
  <c r="Q386" i="1" s="1"/>
  <c r="S386" i="1" s="1"/>
  <c r="U386" i="1" s="1"/>
  <c r="W386" i="1" s="1"/>
  <c r="Y386" i="1" s="1"/>
  <c r="AA386" i="1" s="1"/>
  <c r="AC386" i="1" s="1"/>
  <c r="AE386" i="1" s="1"/>
  <c r="G391" i="1"/>
  <c r="I391" i="1" s="1"/>
  <c r="K391" i="1" s="1"/>
  <c r="M391" i="1" s="1"/>
  <c r="O391" i="1" s="1"/>
  <c r="Q391" i="1" s="1"/>
  <c r="S391" i="1" s="1"/>
  <c r="U391" i="1" s="1"/>
  <c r="W391" i="1" s="1"/>
  <c r="Y391" i="1" s="1"/>
  <c r="AA391" i="1" s="1"/>
  <c r="AC391" i="1" s="1"/>
  <c r="AE391" i="1" s="1"/>
  <c r="I392" i="1"/>
  <c r="K392" i="1" s="1"/>
  <c r="M392" i="1" s="1"/>
  <c r="O392" i="1" s="1"/>
  <c r="Q392" i="1" s="1"/>
  <c r="S392" i="1" s="1"/>
  <c r="U392" i="1" s="1"/>
  <c r="W392" i="1" s="1"/>
  <c r="Y392" i="1" s="1"/>
  <c r="AA392" i="1" s="1"/>
  <c r="AC392" i="1" s="1"/>
  <c r="AE392" i="1" s="1"/>
  <c r="H25" i="1"/>
  <c r="H461" i="1"/>
  <c r="G548" i="1"/>
  <c r="I548" i="1" s="1"/>
  <c r="K548" i="1" s="1"/>
  <c r="M548" i="1" s="1"/>
  <c r="O548" i="1" s="1"/>
  <c r="Q548" i="1" s="1"/>
  <c r="S548" i="1" s="1"/>
  <c r="U548" i="1" s="1"/>
  <c r="W548" i="1" s="1"/>
  <c r="Y548" i="1" s="1"/>
  <c r="AA548" i="1" s="1"/>
  <c r="AC548" i="1" s="1"/>
  <c r="AE548" i="1" s="1"/>
  <c r="G546" i="1"/>
  <c r="I546" i="1" s="1"/>
  <c r="K546" i="1" s="1"/>
  <c r="M546" i="1" s="1"/>
  <c r="O546" i="1" s="1"/>
  <c r="Q546" i="1" s="1"/>
  <c r="S546" i="1" s="1"/>
  <c r="U546" i="1" s="1"/>
  <c r="W546" i="1" s="1"/>
  <c r="Y546" i="1" s="1"/>
  <c r="AA546" i="1" s="1"/>
  <c r="AC546" i="1" s="1"/>
  <c r="AE546" i="1" s="1"/>
  <c r="G544" i="1"/>
  <c r="I544" i="1" s="1"/>
  <c r="K544" i="1" s="1"/>
  <c r="M544" i="1" s="1"/>
  <c r="O544" i="1" s="1"/>
  <c r="Q544" i="1" s="1"/>
  <c r="S544" i="1" s="1"/>
  <c r="U544" i="1" s="1"/>
  <c r="W544" i="1" s="1"/>
  <c r="Y544" i="1" s="1"/>
  <c r="AA544" i="1" s="1"/>
  <c r="AC544" i="1" s="1"/>
  <c r="AE544" i="1" s="1"/>
  <c r="G533" i="1"/>
  <c r="I533" i="1" s="1"/>
  <c r="K533" i="1" s="1"/>
  <c r="M533" i="1" s="1"/>
  <c r="O533" i="1" s="1"/>
  <c r="Q533" i="1" s="1"/>
  <c r="S533" i="1" s="1"/>
  <c r="U533" i="1" s="1"/>
  <c r="W533" i="1" s="1"/>
  <c r="Y533" i="1" s="1"/>
  <c r="AA533" i="1" s="1"/>
  <c r="AC533" i="1" s="1"/>
  <c r="AE533" i="1" s="1"/>
  <c r="G526" i="1"/>
  <c r="G519" i="1"/>
  <c r="G515" i="1"/>
  <c r="I515" i="1" s="1"/>
  <c r="K515" i="1" s="1"/>
  <c r="M515" i="1" s="1"/>
  <c r="O515" i="1" s="1"/>
  <c r="Q515" i="1" s="1"/>
  <c r="S515" i="1" s="1"/>
  <c r="U515" i="1" s="1"/>
  <c r="W515" i="1" s="1"/>
  <c r="Y515" i="1" s="1"/>
  <c r="AA515" i="1" s="1"/>
  <c r="AC515" i="1" s="1"/>
  <c r="AE515" i="1" s="1"/>
  <c r="G512" i="1"/>
  <c r="I512" i="1" s="1"/>
  <c r="K512" i="1" s="1"/>
  <c r="M512" i="1" s="1"/>
  <c r="O512" i="1" s="1"/>
  <c r="Q512" i="1" s="1"/>
  <c r="S512" i="1" s="1"/>
  <c r="U512" i="1" s="1"/>
  <c r="W512" i="1" s="1"/>
  <c r="Y512" i="1" s="1"/>
  <c r="AA512" i="1" s="1"/>
  <c r="AC512" i="1" s="1"/>
  <c r="AE512" i="1" s="1"/>
  <c r="G509" i="1"/>
  <c r="I509" i="1" s="1"/>
  <c r="K509" i="1" s="1"/>
  <c r="M509" i="1" s="1"/>
  <c r="O509" i="1" s="1"/>
  <c r="Q509" i="1" s="1"/>
  <c r="S509" i="1" s="1"/>
  <c r="U509" i="1" s="1"/>
  <c r="W509" i="1" s="1"/>
  <c r="Y509" i="1" s="1"/>
  <c r="AA509" i="1" s="1"/>
  <c r="AC509" i="1" s="1"/>
  <c r="AE509" i="1" s="1"/>
  <c r="G503" i="1"/>
  <c r="I503" i="1" s="1"/>
  <c r="K503" i="1" s="1"/>
  <c r="M503" i="1" s="1"/>
  <c r="O503" i="1" s="1"/>
  <c r="Q503" i="1" s="1"/>
  <c r="S503" i="1" s="1"/>
  <c r="U503" i="1" s="1"/>
  <c r="W503" i="1" s="1"/>
  <c r="Y503" i="1" s="1"/>
  <c r="AA503" i="1" s="1"/>
  <c r="AC503" i="1" s="1"/>
  <c r="AE503" i="1" s="1"/>
  <c r="G494" i="1"/>
  <c r="I494" i="1" s="1"/>
  <c r="K494" i="1" s="1"/>
  <c r="M494" i="1" s="1"/>
  <c r="O494" i="1" s="1"/>
  <c r="Q494" i="1" s="1"/>
  <c r="S494" i="1" s="1"/>
  <c r="U494" i="1" s="1"/>
  <c r="W494" i="1" s="1"/>
  <c r="Y494" i="1" s="1"/>
  <c r="AA494" i="1" s="1"/>
  <c r="AC494" i="1" s="1"/>
  <c r="AE494" i="1" s="1"/>
  <c r="G489" i="1"/>
  <c r="G485" i="1"/>
  <c r="I485" i="1" s="1"/>
  <c r="K485" i="1" s="1"/>
  <c r="M485" i="1" s="1"/>
  <c r="O485" i="1" s="1"/>
  <c r="Q485" i="1" s="1"/>
  <c r="S485" i="1" s="1"/>
  <c r="U485" i="1" s="1"/>
  <c r="W485" i="1" s="1"/>
  <c r="Y485" i="1" s="1"/>
  <c r="AA485" i="1" s="1"/>
  <c r="AC485" i="1" s="1"/>
  <c r="AE485" i="1" s="1"/>
  <c r="G482" i="1"/>
  <c r="I482" i="1" s="1"/>
  <c r="K482" i="1" s="1"/>
  <c r="M482" i="1" s="1"/>
  <c r="O482" i="1" s="1"/>
  <c r="Q482" i="1" s="1"/>
  <c r="S482" i="1" s="1"/>
  <c r="U482" i="1" s="1"/>
  <c r="W482" i="1" s="1"/>
  <c r="Y482" i="1" s="1"/>
  <c r="AA482" i="1" s="1"/>
  <c r="AC482" i="1" s="1"/>
  <c r="AE482" i="1" s="1"/>
  <c r="G479" i="1"/>
  <c r="I479" i="1" s="1"/>
  <c r="K479" i="1" s="1"/>
  <c r="M479" i="1" s="1"/>
  <c r="O479" i="1" s="1"/>
  <c r="Q479" i="1" s="1"/>
  <c r="S479" i="1" s="1"/>
  <c r="U479" i="1" s="1"/>
  <c r="W479" i="1" s="1"/>
  <c r="Y479" i="1" s="1"/>
  <c r="AA479" i="1" s="1"/>
  <c r="AC479" i="1" s="1"/>
  <c r="AE479" i="1" s="1"/>
  <c r="G476" i="1"/>
  <c r="I476" i="1" s="1"/>
  <c r="K476" i="1" s="1"/>
  <c r="M476" i="1" s="1"/>
  <c r="O476" i="1" s="1"/>
  <c r="Q476" i="1" s="1"/>
  <c r="S476" i="1" s="1"/>
  <c r="U476" i="1" s="1"/>
  <c r="W476" i="1" s="1"/>
  <c r="Y476" i="1" s="1"/>
  <c r="AA476" i="1" s="1"/>
  <c r="AC476" i="1" s="1"/>
  <c r="AE476" i="1" s="1"/>
  <c r="G473" i="1"/>
  <c r="I473" i="1" s="1"/>
  <c r="K473" i="1" s="1"/>
  <c r="M473" i="1" s="1"/>
  <c r="O473" i="1" s="1"/>
  <c r="Q473" i="1" s="1"/>
  <c r="S473" i="1" s="1"/>
  <c r="U473" i="1" s="1"/>
  <c r="W473" i="1" s="1"/>
  <c r="Y473" i="1" s="1"/>
  <c r="AA473" i="1" s="1"/>
  <c r="AC473" i="1" s="1"/>
  <c r="AE473" i="1" s="1"/>
  <c r="G470" i="1"/>
  <c r="I470" i="1" s="1"/>
  <c r="K470" i="1" s="1"/>
  <c r="M470" i="1" s="1"/>
  <c r="O470" i="1" s="1"/>
  <c r="Q470" i="1" s="1"/>
  <c r="S470" i="1" s="1"/>
  <c r="U470" i="1" s="1"/>
  <c r="W470" i="1" s="1"/>
  <c r="Y470" i="1" s="1"/>
  <c r="AA470" i="1" s="1"/>
  <c r="AC470" i="1" s="1"/>
  <c r="AE470" i="1" s="1"/>
  <c r="G468" i="1"/>
  <c r="I468" i="1" s="1"/>
  <c r="K468" i="1" s="1"/>
  <c r="M468" i="1" s="1"/>
  <c r="O468" i="1" s="1"/>
  <c r="Q468" i="1" s="1"/>
  <c r="S468" i="1" s="1"/>
  <c r="U468" i="1" s="1"/>
  <c r="W468" i="1" s="1"/>
  <c r="Y468" i="1" s="1"/>
  <c r="AA468" i="1" s="1"/>
  <c r="AC468" i="1" s="1"/>
  <c r="AE468" i="1" s="1"/>
  <c r="G463" i="1"/>
  <c r="G459" i="1"/>
  <c r="G455" i="1"/>
  <c r="G416" i="1"/>
  <c r="I416" i="1" s="1"/>
  <c r="K416" i="1" s="1"/>
  <c r="M416" i="1" s="1"/>
  <c r="O416" i="1" s="1"/>
  <c r="Q416" i="1" s="1"/>
  <c r="S416" i="1" s="1"/>
  <c r="U416" i="1" s="1"/>
  <c r="W416" i="1" s="1"/>
  <c r="Y416" i="1" s="1"/>
  <c r="AA416" i="1" s="1"/>
  <c r="AC416" i="1" s="1"/>
  <c r="AE416" i="1" s="1"/>
  <c r="G414" i="1"/>
  <c r="G410" i="1"/>
  <c r="G407" i="1"/>
  <c r="G402" i="1"/>
  <c r="I402" i="1" s="1"/>
  <c r="K402" i="1" s="1"/>
  <c r="M402" i="1" s="1"/>
  <c r="O402" i="1" s="1"/>
  <c r="Q402" i="1" s="1"/>
  <c r="S402" i="1" s="1"/>
  <c r="U402" i="1" s="1"/>
  <c r="W402" i="1" s="1"/>
  <c r="Y402" i="1" s="1"/>
  <c r="AA402" i="1" s="1"/>
  <c r="AC402" i="1" s="1"/>
  <c r="AE402" i="1" s="1"/>
  <c r="G399" i="1"/>
  <c r="I399" i="1" s="1"/>
  <c r="K399" i="1" s="1"/>
  <c r="M399" i="1" s="1"/>
  <c r="O399" i="1" s="1"/>
  <c r="Q399" i="1" s="1"/>
  <c r="S399" i="1" s="1"/>
  <c r="U399" i="1" s="1"/>
  <c r="W399" i="1" s="1"/>
  <c r="Y399" i="1" s="1"/>
  <c r="AA399" i="1" s="1"/>
  <c r="AC399" i="1" s="1"/>
  <c r="AE399" i="1" s="1"/>
  <c r="G396" i="1"/>
  <c r="I396" i="1" s="1"/>
  <c r="K396" i="1" s="1"/>
  <c r="M396" i="1" s="1"/>
  <c r="O396" i="1" s="1"/>
  <c r="Q396" i="1" s="1"/>
  <c r="S396" i="1" s="1"/>
  <c r="U396" i="1" s="1"/>
  <c r="W396" i="1" s="1"/>
  <c r="Y396" i="1" s="1"/>
  <c r="AA396" i="1" s="1"/>
  <c r="AC396" i="1" s="1"/>
  <c r="AE396" i="1" s="1"/>
  <c r="G383" i="1"/>
  <c r="G378" i="1"/>
  <c r="I378" i="1" s="1"/>
  <c r="K378" i="1" s="1"/>
  <c r="M378" i="1" s="1"/>
  <c r="O378" i="1" s="1"/>
  <c r="Q378" i="1" s="1"/>
  <c r="S378" i="1" s="1"/>
  <c r="U378" i="1" s="1"/>
  <c r="W378" i="1" s="1"/>
  <c r="Y378" i="1" s="1"/>
  <c r="AA378" i="1" s="1"/>
  <c r="AC378" i="1" s="1"/>
  <c r="AE378" i="1" s="1"/>
  <c r="G376" i="1"/>
  <c r="I376" i="1" s="1"/>
  <c r="K376" i="1" s="1"/>
  <c r="M376" i="1" s="1"/>
  <c r="O376" i="1" s="1"/>
  <c r="Q376" i="1" s="1"/>
  <c r="S376" i="1" s="1"/>
  <c r="U376" i="1" s="1"/>
  <c r="W376" i="1" s="1"/>
  <c r="Y376" i="1" s="1"/>
  <c r="AA376" i="1" s="1"/>
  <c r="AC376" i="1" s="1"/>
  <c r="AE376" i="1" s="1"/>
  <c r="G373" i="1"/>
  <c r="I373" i="1" s="1"/>
  <c r="K373" i="1" s="1"/>
  <c r="M373" i="1" s="1"/>
  <c r="O373" i="1" s="1"/>
  <c r="Q373" i="1" s="1"/>
  <c r="S373" i="1" s="1"/>
  <c r="U373" i="1" s="1"/>
  <c r="W373" i="1" s="1"/>
  <c r="Y373" i="1" s="1"/>
  <c r="AA373" i="1" s="1"/>
  <c r="AC373" i="1" s="1"/>
  <c r="AE373" i="1" s="1"/>
  <c r="G370" i="1"/>
  <c r="I370" i="1" s="1"/>
  <c r="K370" i="1" s="1"/>
  <c r="M370" i="1" s="1"/>
  <c r="O370" i="1" s="1"/>
  <c r="Q370" i="1" s="1"/>
  <c r="S370" i="1" s="1"/>
  <c r="U370" i="1" s="1"/>
  <c r="W370" i="1" s="1"/>
  <c r="Y370" i="1" s="1"/>
  <c r="AA370" i="1" s="1"/>
  <c r="AC370" i="1" s="1"/>
  <c r="AE370" i="1" s="1"/>
  <c r="G367" i="1"/>
  <c r="I367" i="1" s="1"/>
  <c r="K367" i="1" s="1"/>
  <c r="M367" i="1" s="1"/>
  <c r="O367" i="1" s="1"/>
  <c r="Q367" i="1" s="1"/>
  <c r="S367" i="1" s="1"/>
  <c r="U367" i="1" s="1"/>
  <c r="W367" i="1" s="1"/>
  <c r="Y367" i="1" s="1"/>
  <c r="AA367" i="1" s="1"/>
  <c r="AC367" i="1" s="1"/>
  <c r="AE367" i="1" s="1"/>
  <c r="G364" i="1"/>
  <c r="I364" i="1" s="1"/>
  <c r="K364" i="1" s="1"/>
  <c r="M364" i="1" s="1"/>
  <c r="O364" i="1" s="1"/>
  <c r="Q364" i="1" s="1"/>
  <c r="S364" i="1" s="1"/>
  <c r="U364" i="1" s="1"/>
  <c r="W364" i="1" s="1"/>
  <c r="Y364" i="1" s="1"/>
  <c r="AA364" i="1" s="1"/>
  <c r="AC364" i="1" s="1"/>
  <c r="AE364" i="1" s="1"/>
  <c r="G362" i="1"/>
  <c r="I362" i="1" s="1"/>
  <c r="K362" i="1" s="1"/>
  <c r="M362" i="1" s="1"/>
  <c r="O362" i="1" s="1"/>
  <c r="Q362" i="1" s="1"/>
  <c r="S362" i="1" s="1"/>
  <c r="U362" i="1" s="1"/>
  <c r="W362" i="1" s="1"/>
  <c r="Y362" i="1" s="1"/>
  <c r="AA362" i="1" s="1"/>
  <c r="AC362" i="1" s="1"/>
  <c r="AE362" i="1" s="1"/>
  <c r="G355" i="1"/>
  <c r="G326" i="1"/>
  <c r="I326" i="1" s="1"/>
  <c r="K326" i="1" s="1"/>
  <c r="M326" i="1" s="1"/>
  <c r="O326" i="1" s="1"/>
  <c r="Q326" i="1" s="1"/>
  <c r="S326" i="1" s="1"/>
  <c r="U326" i="1" s="1"/>
  <c r="W326" i="1" s="1"/>
  <c r="Y326" i="1" s="1"/>
  <c r="AA326" i="1" s="1"/>
  <c r="AC326" i="1" s="1"/>
  <c r="AE326" i="1" s="1"/>
  <c r="G322" i="1"/>
  <c r="I322" i="1" s="1"/>
  <c r="K322" i="1" s="1"/>
  <c r="M322" i="1" s="1"/>
  <c r="O322" i="1" s="1"/>
  <c r="Q322" i="1" s="1"/>
  <c r="S322" i="1" s="1"/>
  <c r="U322" i="1" s="1"/>
  <c r="W322" i="1" s="1"/>
  <c r="Y322" i="1" s="1"/>
  <c r="AA322" i="1" s="1"/>
  <c r="AC322" i="1" s="1"/>
  <c r="AE322" i="1" s="1"/>
  <c r="G320" i="1"/>
  <c r="I320" i="1" s="1"/>
  <c r="K320" i="1" s="1"/>
  <c r="M320" i="1" s="1"/>
  <c r="O320" i="1" s="1"/>
  <c r="Q320" i="1" s="1"/>
  <c r="S320" i="1" s="1"/>
  <c r="U320" i="1" s="1"/>
  <c r="W320" i="1" s="1"/>
  <c r="Y320" i="1" s="1"/>
  <c r="AA320" i="1" s="1"/>
  <c r="AC320" i="1" s="1"/>
  <c r="AE320" i="1" s="1"/>
  <c r="G309" i="1"/>
  <c r="I309" i="1" s="1"/>
  <c r="K309" i="1" s="1"/>
  <c r="M309" i="1" s="1"/>
  <c r="O309" i="1" s="1"/>
  <c r="Q309" i="1" s="1"/>
  <c r="S309" i="1" s="1"/>
  <c r="U309" i="1" s="1"/>
  <c r="W309" i="1" s="1"/>
  <c r="Y309" i="1" s="1"/>
  <c r="AA309" i="1" s="1"/>
  <c r="AC309" i="1" s="1"/>
  <c r="AE309" i="1" s="1"/>
  <c r="G307" i="1"/>
  <c r="I307" i="1" s="1"/>
  <c r="K307" i="1" s="1"/>
  <c r="M307" i="1" s="1"/>
  <c r="O307" i="1" s="1"/>
  <c r="Q307" i="1" s="1"/>
  <c r="S307" i="1" s="1"/>
  <c r="U307" i="1" s="1"/>
  <c r="W307" i="1" s="1"/>
  <c r="Y307" i="1" s="1"/>
  <c r="AA307" i="1" s="1"/>
  <c r="AC307" i="1" s="1"/>
  <c r="AE307" i="1" s="1"/>
  <c r="G305" i="1"/>
  <c r="I305" i="1" s="1"/>
  <c r="K305" i="1" s="1"/>
  <c r="M305" i="1" s="1"/>
  <c r="O305" i="1" s="1"/>
  <c r="Q305" i="1" s="1"/>
  <c r="S305" i="1" s="1"/>
  <c r="U305" i="1" s="1"/>
  <c r="W305" i="1" s="1"/>
  <c r="Y305" i="1" s="1"/>
  <c r="AA305" i="1" s="1"/>
  <c r="AC305" i="1" s="1"/>
  <c r="AE305" i="1" s="1"/>
  <c r="G303" i="1"/>
  <c r="I303" i="1" s="1"/>
  <c r="K303" i="1" s="1"/>
  <c r="M303" i="1" s="1"/>
  <c r="O303" i="1" s="1"/>
  <c r="Q303" i="1" s="1"/>
  <c r="S303" i="1" s="1"/>
  <c r="U303" i="1" s="1"/>
  <c r="W303" i="1" s="1"/>
  <c r="Y303" i="1" s="1"/>
  <c r="AA303" i="1" s="1"/>
  <c r="AC303" i="1" s="1"/>
  <c r="AE303" i="1" s="1"/>
  <c r="G300" i="1"/>
  <c r="I300" i="1" s="1"/>
  <c r="K300" i="1" s="1"/>
  <c r="M300" i="1" s="1"/>
  <c r="O300" i="1" s="1"/>
  <c r="Q300" i="1" s="1"/>
  <c r="S300" i="1" s="1"/>
  <c r="U300" i="1" s="1"/>
  <c r="W300" i="1" s="1"/>
  <c r="Y300" i="1" s="1"/>
  <c r="AA300" i="1" s="1"/>
  <c r="AC300" i="1" s="1"/>
  <c r="AE300" i="1" s="1"/>
  <c r="G298" i="1"/>
  <c r="I298" i="1" s="1"/>
  <c r="K298" i="1" s="1"/>
  <c r="M298" i="1" s="1"/>
  <c r="O298" i="1" s="1"/>
  <c r="Q298" i="1" s="1"/>
  <c r="S298" i="1" s="1"/>
  <c r="U298" i="1" s="1"/>
  <c r="W298" i="1" s="1"/>
  <c r="Y298" i="1" s="1"/>
  <c r="AA298" i="1" s="1"/>
  <c r="AC298" i="1" s="1"/>
  <c r="AE298" i="1" s="1"/>
  <c r="G296" i="1"/>
  <c r="I296" i="1" s="1"/>
  <c r="K296" i="1" s="1"/>
  <c r="M296" i="1" s="1"/>
  <c r="O296" i="1" s="1"/>
  <c r="Q296" i="1" s="1"/>
  <c r="S296" i="1" s="1"/>
  <c r="U296" i="1" s="1"/>
  <c r="W296" i="1" s="1"/>
  <c r="Y296" i="1" s="1"/>
  <c r="AA296" i="1" s="1"/>
  <c r="AC296" i="1" s="1"/>
  <c r="AE296" i="1" s="1"/>
  <c r="G291" i="1"/>
  <c r="I291" i="1" s="1"/>
  <c r="K291" i="1" s="1"/>
  <c r="M291" i="1" s="1"/>
  <c r="O291" i="1" s="1"/>
  <c r="Q291" i="1" s="1"/>
  <c r="S291" i="1" s="1"/>
  <c r="U291" i="1" s="1"/>
  <c r="W291" i="1" s="1"/>
  <c r="Y291" i="1" s="1"/>
  <c r="AA291" i="1" s="1"/>
  <c r="AC291" i="1" s="1"/>
  <c r="AE291" i="1" s="1"/>
  <c r="G288" i="1"/>
  <c r="I288" i="1" s="1"/>
  <c r="K288" i="1" s="1"/>
  <c r="M288" i="1" s="1"/>
  <c r="O288" i="1" s="1"/>
  <c r="Q288" i="1" s="1"/>
  <c r="S288" i="1" s="1"/>
  <c r="U288" i="1" s="1"/>
  <c r="W288" i="1" s="1"/>
  <c r="Y288" i="1" s="1"/>
  <c r="AA288" i="1" s="1"/>
  <c r="AC288" i="1" s="1"/>
  <c r="AE288" i="1" s="1"/>
  <c r="G286" i="1"/>
  <c r="I286" i="1" s="1"/>
  <c r="K286" i="1" s="1"/>
  <c r="M286" i="1" s="1"/>
  <c r="O286" i="1" s="1"/>
  <c r="Q286" i="1" s="1"/>
  <c r="S286" i="1" s="1"/>
  <c r="U286" i="1" s="1"/>
  <c r="W286" i="1" s="1"/>
  <c r="Y286" i="1" s="1"/>
  <c r="AA286" i="1" s="1"/>
  <c r="AC286" i="1" s="1"/>
  <c r="AE286" i="1" s="1"/>
  <c r="G283" i="1"/>
  <c r="I283" i="1" s="1"/>
  <c r="K283" i="1" s="1"/>
  <c r="M283" i="1" s="1"/>
  <c r="O283" i="1" s="1"/>
  <c r="Q283" i="1" s="1"/>
  <c r="S283" i="1" s="1"/>
  <c r="U283" i="1" s="1"/>
  <c r="W283" i="1" s="1"/>
  <c r="Y283" i="1" s="1"/>
  <c r="AA283" i="1" s="1"/>
  <c r="AC283" i="1" s="1"/>
  <c r="AE283" i="1" s="1"/>
  <c r="G281" i="1"/>
  <c r="I281" i="1" s="1"/>
  <c r="K281" i="1" s="1"/>
  <c r="M281" i="1" s="1"/>
  <c r="O281" i="1" s="1"/>
  <c r="Q281" i="1" s="1"/>
  <c r="S281" i="1" s="1"/>
  <c r="U281" i="1" s="1"/>
  <c r="W281" i="1" s="1"/>
  <c r="Y281" i="1" s="1"/>
  <c r="AA281" i="1" s="1"/>
  <c r="AC281" i="1" s="1"/>
  <c r="AE281" i="1" s="1"/>
  <c r="G278" i="1"/>
  <c r="I278" i="1" s="1"/>
  <c r="K278" i="1" s="1"/>
  <c r="M278" i="1" s="1"/>
  <c r="O278" i="1" s="1"/>
  <c r="Q278" i="1" s="1"/>
  <c r="S278" i="1" s="1"/>
  <c r="U278" i="1" s="1"/>
  <c r="W278" i="1" s="1"/>
  <c r="Y278" i="1" s="1"/>
  <c r="AA278" i="1" s="1"/>
  <c r="AC278" i="1" s="1"/>
  <c r="AE278" i="1" s="1"/>
  <c r="G276" i="1"/>
  <c r="I276" i="1" s="1"/>
  <c r="K276" i="1" s="1"/>
  <c r="M276" i="1" s="1"/>
  <c r="O276" i="1" s="1"/>
  <c r="Q276" i="1" s="1"/>
  <c r="S276" i="1" s="1"/>
  <c r="U276" i="1" s="1"/>
  <c r="W276" i="1" s="1"/>
  <c r="Y276" i="1" s="1"/>
  <c r="AA276" i="1" s="1"/>
  <c r="AC276" i="1" s="1"/>
  <c r="AE276" i="1" s="1"/>
  <c r="G272" i="1"/>
  <c r="I272" i="1" s="1"/>
  <c r="K272" i="1" s="1"/>
  <c r="M272" i="1" s="1"/>
  <c r="O272" i="1" s="1"/>
  <c r="Q272" i="1" s="1"/>
  <c r="S272" i="1" s="1"/>
  <c r="U272" i="1" s="1"/>
  <c r="W272" i="1" s="1"/>
  <c r="Y272" i="1" s="1"/>
  <c r="AA272" i="1" s="1"/>
  <c r="AC272" i="1" s="1"/>
  <c r="AE272" i="1" s="1"/>
  <c r="G263" i="1"/>
  <c r="I263" i="1" s="1"/>
  <c r="K263" i="1" s="1"/>
  <c r="M263" i="1" s="1"/>
  <c r="O263" i="1" s="1"/>
  <c r="Q263" i="1" s="1"/>
  <c r="S263" i="1" s="1"/>
  <c r="U263" i="1" s="1"/>
  <c r="W263" i="1" s="1"/>
  <c r="Y263" i="1" s="1"/>
  <c r="AA263" i="1" s="1"/>
  <c r="AC263" i="1" s="1"/>
  <c r="AE263" i="1" s="1"/>
  <c r="G260" i="1"/>
  <c r="I260" i="1" s="1"/>
  <c r="K260" i="1" s="1"/>
  <c r="M260" i="1" s="1"/>
  <c r="O260" i="1" s="1"/>
  <c r="Q260" i="1" s="1"/>
  <c r="S260" i="1" s="1"/>
  <c r="U260" i="1" s="1"/>
  <c r="W260" i="1" s="1"/>
  <c r="Y260" i="1" s="1"/>
  <c r="AA260" i="1" s="1"/>
  <c r="AC260" i="1" s="1"/>
  <c r="AE260" i="1" s="1"/>
  <c r="G254" i="1"/>
  <c r="I254" i="1" s="1"/>
  <c r="K254" i="1" s="1"/>
  <c r="M254" i="1" s="1"/>
  <c r="O254" i="1" s="1"/>
  <c r="Q254" i="1" s="1"/>
  <c r="S254" i="1" s="1"/>
  <c r="U254" i="1" s="1"/>
  <c r="W254" i="1" s="1"/>
  <c r="Y254" i="1" s="1"/>
  <c r="AA254" i="1" s="1"/>
  <c r="AC254" i="1" s="1"/>
  <c r="AE254" i="1" s="1"/>
  <c r="G252" i="1"/>
  <c r="I252" i="1" s="1"/>
  <c r="K252" i="1" s="1"/>
  <c r="M252" i="1" s="1"/>
  <c r="O252" i="1" s="1"/>
  <c r="Q252" i="1" s="1"/>
  <c r="S252" i="1" s="1"/>
  <c r="U252" i="1" s="1"/>
  <c r="W252" i="1" s="1"/>
  <c r="Y252" i="1" s="1"/>
  <c r="AA252" i="1" s="1"/>
  <c r="AC252" i="1" s="1"/>
  <c r="AE252" i="1" s="1"/>
  <c r="G246" i="1"/>
  <c r="I246" i="1" s="1"/>
  <c r="K246" i="1" s="1"/>
  <c r="M246" i="1" s="1"/>
  <c r="O246" i="1" s="1"/>
  <c r="Q246" i="1" s="1"/>
  <c r="S246" i="1" s="1"/>
  <c r="U246" i="1" s="1"/>
  <c r="W246" i="1" s="1"/>
  <c r="Y246" i="1" s="1"/>
  <c r="AA246" i="1" s="1"/>
  <c r="AC246" i="1" s="1"/>
  <c r="AE246" i="1" s="1"/>
  <c r="G244" i="1"/>
  <c r="I244" i="1" s="1"/>
  <c r="K244" i="1" s="1"/>
  <c r="M244" i="1" s="1"/>
  <c r="O244" i="1" s="1"/>
  <c r="Q244" i="1" s="1"/>
  <c r="S244" i="1" s="1"/>
  <c r="U244" i="1" s="1"/>
  <c r="W244" i="1" s="1"/>
  <c r="Y244" i="1" s="1"/>
  <c r="AA244" i="1" s="1"/>
  <c r="AC244" i="1" s="1"/>
  <c r="AE244" i="1" s="1"/>
  <c r="G235" i="1"/>
  <c r="I235" i="1" s="1"/>
  <c r="K235" i="1" s="1"/>
  <c r="M235" i="1" s="1"/>
  <c r="O235" i="1" s="1"/>
  <c r="Q235" i="1" s="1"/>
  <c r="S235" i="1" s="1"/>
  <c r="U235" i="1" s="1"/>
  <c r="W235" i="1" s="1"/>
  <c r="Y235" i="1" s="1"/>
  <c r="AA235" i="1" s="1"/>
  <c r="AC235" i="1" s="1"/>
  <c r="AE235" i="1" s="1"/>
  <c r="G232" i="1"/>
  <c r="I232" i="1" s="1"/>
  <c r="K232" i="1" s="1"/>
  <c r="M232" i="1" s="1"/>
  <c r="O232" i="1" s="1"/>
  <c r="Q232" i="1" s="1"/>
  <c r="S232" i="1" s="1"/>
  <c r="U232" i="1" s="1"/>
  <c r="W232" i="1" s="1"/>
  <c r="Y232" i="1" s="1"/>
  <c r="AA232" i="1" s="1"/>
  <c r="AC232" i="1" s="1"/>
  <c r="AE232" i="1" s="1"/>
  <c r="G230" i="1"/>
  <c r="I230" i="1" s="1"/>
  <c r="K230" i="1" s="1"/>
  <c r="M230" i="1" s="1"/>
  <c r="O230" i="1" s="1"/>
  <c r="Q230" i="1" s="1"/>
  <c r="S230" i="1" s="1"/>
  <c r="U230" i="1" s="1"/>
  <c r="W230" i="1" s="1"/>
  <c r="Y230" i="1" s="1"/>
  <c r="AA230" i="1" s="1"/>
  <c r="AC230" i="1" s="1"/>
  <c r="AE230" i="1" s="1"/>
  <c r="G228" i="1"/>
  <c r="I228" i="1" s="1"/>
  <c r="K228" i="1" s="1"/>
  <c r="M228" i="1" s="1"/>
  <c r="O228" i="1" s="1"/>
  <c r="Q228" i="1" s="1"/>
  <c r="S228" i="1" s="1"/>
  <c r="U228" i="1" s="1"/>
  <c r="W228" i="1" s="1"/>
  <c r="Y228" i="1" s="1"/>
  <c r="AA228" i="1" s="1"/>
  <c r="AC228" i="1" s="1"/>
  <c r="AE228" i="1" s="1"/>
  <c r="G226" i="1"/>
  <c r="I226" i="1" s="1"/>
  <c r="K226" i="1" s="1"/>
  <c r="M226" i="1" s="1"/>
  <c r="O226" i="1" s="1"/>
  <c r="Q226" i="1" s="1"/>
  <c r="S226" i="1" s="1"/>
  <c r="U226" i="1" s="1"/>
  <c r="W226" i="1" s="1"/>
  <c r="Y226" i="1" s="1"/>
  <c r="AA226" i="1" s="1"/>
  <c r="AC226" i="1" s="1"/>
  <c r="AE226" i="1" s="1"/>
  <c r="G224" i="1"/>
  <c r="I224" i="1" s="1"/>
  <c r="K224" i="1" s="1"/>
  <c r="M224" i="1" s="1"/>
  <c r="O224" i="1" s="1"/>
  <c r="Q224" i="1" s="1"/>
  <c r="S224" i="1" s="1"/>
  <c r="U224" i="1" s="1"/>
  <c r="W224" i="1" s="1"/>
  <c r="Y224" i="1" s="1"/>
  <c r="AA224" i="1" s="1"/>
  <c r="AC224" i="1" s="1"/>
  <c r="AE224" i="1" s="1"/>
  <c r="G222" i="1"/>
  <c r="I222" i="1" s="1"/>
  <c r="K222" i="1" s="1"/>
  <c r="M222" i="1" s="1"/>
  <c r="O222" i="1" s="1"/>
  <c r="Q222" i="1" s="1"/>
  <c r="S222" i="1" s="1"/>
  <c r="U222" i="1" s="1"/>
  <c r="W222" i="1" s="1"/>
  <c r="Y222" i="1" s="1"/>
  <c r="AA222" i="1" s="1"/>
  <c r="AC222" i="1" s="1"/>
  <c r="AE222" i="1" s="1"/>
  <c r="G219" i="1"/>
  <c r="I219" i="1" s="1"/>
  <c r="K219" i="1" s="1"/>
  <c r="M219" i="1" s="1"/>
  <c r="O219" i="1" s="1"/>
  <c r="Q219" i="1" s="1"/>
  <c r="S219" i="1" s="1"/>
  <c r="U219" i="1" s="1"/>
  <c r="W219" i="1" s="1"/>
  <c r="Y219" i="1" s="1"/>
  <c r="AA219" i="1" s="1"/>
  <c r="AC219" i="1" s="1"/>
  <c r="AE219" i="1" s="1"/>
  <c r="G213" i="1"/>
  <c r="I213" i="1" s="1"/>
  <c r="K213" i="1" s="1"/>
  <c r="M213" i="1" s="1"/>
  <c r="O213" i="1" s="1"/>
  <c r="Q213" i="1" s="1"/>
  <c r="S213" i="1" s="1"/>
  <c r="U213" i="1" s="1"/>
  <c r="W213" i="1" s="1"/>
  <c r="Y213" i="1" s="1"/>
  <c r="AA213" i="1" s="1"/>
  <c r="AC213" i="1" s="1"/>
  <c r="AE213" i="1" s="1"/>
  <c r="G209" i="1"/>
  <c r="I209" i="1" s="1"/>
  <c r="K209" i="1" s="1"/>
  <c r="M209" i="1" s="1"/>
  <c r="O209" i="1" s="1"/>
  <c r="Q209" i="1" s="1"/>
  <c r="S209" i="1" s="1"/>
  <c r="U209" i="1" s="1"/>
  <c r="W209" i="1" s="1"/>
  <c r="Y209" i="1" s="1"/>
  <c r="AA209" i="1" s="1"/>
  <c r="AC209" i="1" s="1"/>
  <c r="AE209" i="1" s="1"/>
  <c r="G205" i="1"/>
  <c r="G201" i="1"/>
  <c r="G185" i="1"/>
  <c r="I185" i="1" s="1"/>
  <c r="K185" i="1" s="1"/>
  <c r="M185" i="1" s="1"/>
  <c r="O185" i="1" s="1"/>
  <c r="Q185" i="1" s="1"/>
  <c r="S185" i="1" s="1"/>
  <c r="U185" i="1" s="1"/>
  <c r="W185" i="1" s="1"/>
  <c r="Y185" i="1" s="1"/>
  <c r="AA185" i="1" s="1"/>
  <c r="AC185" i="1" s="1"/>
  <c r="AE185" i="1" s="1"/>
  <c r="G181" i="1"/>
  <c r="I181" i="1" s="1"/>
  <c r="K181" i="1" s="1"/>
  <c r="M181" i="1" s="1"/>
  <c r="O181" i="1" s="1"/>
  <c r="Q181" i="1" s="1"/>
  <c r="S181" i="1" s="1"/>
  <c r="U181" i="1" s="1"/>
  <c r="W181" i="1" s="1"/>
  <c r="Y181" i="1" s="1"/>
  <c r="AA181" i="1" s="1"/>
  <c r="AC181" i="1" s="1"/>
  <c r="AE181" i="1" s="1"/>
  <c r="G178" i="1"/>
  <c r="I178" i="1" s="1"/>
  <c r="K178" i="1" s="1"/>
  <c r="M178" i="1" s="1"/>
  <c r="O178" i="1" s="1"/>
  <c r="Q178" i="1" s="1"/>
  <c r="S178" i="1" s="1"/>
  <c r="U178" i="1" s="1"/>
  <c r="W178" i="1" s="1"/>
  <c r="Y178" i="1" s="1"/>
  <c r="AA178" i="1" s="1"/>
  <c r="AC178" i="1" s="1"/>
  <c r="AE178" i="1" s="1"/>
  <c r="G174" i="1"/>
  <c r="I174" i="1" s="1"/>
  <c r="K174" i="1" s="1"/>
  <c r="M174" i="1" s="1"/>
  <c r="O174" i="1" s="1"/>
  <c r="Q174" i="1" s="1"/>
  <c r="S174" i="1" s="1"/>
  <c r="U174" i="1" s="1"/>
  <c r="W174" i="1" s="1"/>
  <c r="Y174" i="1" s="1"/>
  <c r="AA174" i="1" s="1"/>
  <c r="AC174" i="1" s="1"/>
  <c r="AE174" i="1" s="1"/>
  <c r="G172" i="1"/>
  <c r="I172" i="1" s="1"/>
  <c r="K172" i="1" s="1"/>
  <c r="M172" i="1" s="1"/>
  <c r="O172" i="1" s="1"/>
  <c r="Q172" i="1" s="1"/>
  <c r="S172" i="1" s="1"/>
  <c r="U172" i="1" s="1"/>
  <c r="W172" i="1" s="1"/>
  <c r="Y172" i="1" s="1"/>
  <c r="AA172" i="1" s="1"/>
  <c r="AC172" i="1" s="1"/>
  <c r="AE172" i="1" s="1"/>
  <c r="G165" i="1"/>
  <c r="I165" i="1" s="1"/>
  <c r="K165" i="1" s="1"/>
  <c r="M165" i="1" s="1"/>
  <c r="O165" i="1" s="1"/>
  <c r="Q165" i="1" s="1"/>
  <c r="S165" i="1" s="1"/>
  <c r="U165" i="1" s="1"/>
  <c r="W165" i="1" s="1"/>
  <c r="Y165" i="1" s="1"/>
  <c r="AA165" i="1" s="1"/>
  <c r="AC165" i="1" s="1"/>
  <c r="AE165" i="1" s="1"/>
  <c r="G140" i="1"/>
  <c r="G133" i="1"/>
  <c r="I133" i="1" s="1"/>
  <c r="K133" i="1" s="1"/>
  <c r="M133" i="1" s="1"/>
  <c r="O133" i="1" s="1"/>
  <c r="Q133" i="1" s="1"/>
  <c r="S133" i="1" s="1"/>
  <c r="U133" i="1" s="1"/>
  <c r="W133" i="1" s="1"/>
  <c r="Y133" i="1" s="1"/>
  <c r="AA133" i="1" s="1"/>
  <c r="AC133" i="1" s="1"/>
  <c r="AE133" i="1" s="1"/>
  <c r="G131" i="1"/>
  <c r="G120" i="1"/>
  <c r="I120" i="1" s="1"/>
  <c r="K120" i="1" s="1"/>
  <c r="M120" i="1" s="1"/>
  <c r="O120" i="1" s="1"/>
  <c r="Q120" i="1" s="1"/>
  <c r="S120" i="1" s="1"/>
  <c r="U120" i="1" s="1"/>
  <c r="W120" i="1" s="1"/>
  <c r="Y120" i="1" s="1"/>
  <c r="AA120" i="1" s="1"/>
  <c r="AC120" i="1" s="1"/>
  <c r="AE120" i="1" s="1"/>
  <c r="G118" i="1"/>
  <c r="I118" i="1" s="1"/>
  <c r="K118" i="1" s="1"/>
  <c r="M118" i="1" s="1"/>
  <c r="O118" i="1" s="1"/>
  <c r="Q118" i="1" s="1"/>
  <c r="S118" i="1" s="1"/>
  <c r="U118" i="1" s="1"/>
  <c r="W118" i="1" s="1"/>
  <c r="Y118" i="1" s="1"/>
  <c r="AA118" i="1" s="1"/>
  <c r="AC118" i="1" s="1"/>
  <c r="AE118" i="1" s="1"/>
  <c r="G113" i="1"/>
  <c r="I113" i="1" s="1"/>
  <c r="K113" i="1" s="1"/>
  <c r="M113" i="1" s="1"/>
  <c r="O113" i="1" s="1"/>
  <c r="Q113" i="1" s="1"/>
  <c r="S113" i="1" s="1"/>
  <c r="U113" i="1" s="1"/>
  <c r="W113" i="1" s="1"/>
  <c r="Y113" i="1" s="1"/>
  <c r="AA113" i="1" s="1"/>
  <c r="AC113" i="1" s="1"/>
  <c r="AE113" i="1" s="1"/>
  <c r="G108" i="1"/>
  <c r="I108" i="1" s="1"/>
  <c r="K108" i="1" s="1"/>
  <c r="M108" i="1" s="1"/>
  <c r="O108" i="1" s="1"/>
  <c r="Q108" i="1" s="1"/>
  <c r="S108" i="1" s="1"/>
  <c r="U108" i="1" s="1"/>
  <c r="W108" i="1" s="1"/>
  <c r="Y108" i="1" s="1"/>
  <c r="AA108" i="1" s="1"/>
  <c r="AC108" i="1" s="1"/>
  <c r="AE108" i="1" s="1"/>
  <c r="G104" i="1"/>
  <c r="I104" i="1" s="1"/>
  <c r="K104" i="1" s="1"/>
  <c r="M104" i="1" s="1"/>
  <c r="O104" i="1" s="1"/>
  <c r="Q104" i="1" s="1"/>
  <c r="S104" i="1" s="1"/>
  <c r="U104" i="1" s="1"/>
  <c r="W104" i="1" s="1"/>
  <c r="Y104" i="1" s="1"/>
  <c r="AA104" i="1" s="1"/>
  <c r="AC104" i="1" s="1"/>
  <c r="AE104" i="1" s="1"/>
  <c r="G92" i="1"/>
  <c r="I92" i="1" s="1"/>
  <c r="K92" i="1" s="1"/>
  <c r="M92" i="1" s="1"/>
  <c r="O92" i="1" s="1"/>
  <c r="Q92" i="1" s="1"/>
  <c r="S92" i="1" s="1"/>
  <c r="U92" i="1" s="1"/>
  <c r="W92" i="1" s="1"/>
  <c r="Y92" i="1" s="1"/>
  <c r="AA92" i="1" s="1"/>
  <c r="AC92" i="1" s="1"/>
  <c r="AE92" i="1" s="1"/>
  <c r="G90" i="1"/>
  <c r="I90" i="1" s="1"/>
  <c r="K90" i="1" s="1"/>
  <c r="M90" i="1" s="1"/>
  <c r="O90" i="1" s="1"/>
  <c r="Q90" i="1" s="1"/>
  <c r="S90" i="1" s="1"/>
  <c r="U90" i="1" s="1"/>
  <c r="W90" i="1" s="1"/>
  <c r="Y90" i="1" s="1"/>
  <c r="AA90" i="1" s="1"/>
  <c r="AC90" i="1" s="1"/>
  <c r="AE90" i="1" s="1"/>
  <c r="G84" i="1"/>
  <c r="I84" i="1" s="1"/>
  <c r="K84" i="1" s="1"/>
  <c r="M84" i="1" s="1"/>
  <c r="O84" i="1" s="1"/>
  <c r="Q84" i="1" s="1"/>
  <c r="S84" i="1" s="1"/>
  <c r="U84" i="1" s="1"/>
  <c r="W84" i="1" s="1"/>
  <c r="Y84" i="1" s="1"/>
  <c r="AA84" i="1" s="1"/>
  <c r="AC84" i="1" s="1"/>
  <c r="AE84" i="1" s="1"/>
  <c r="G82" i="1"/>
  <c r="I82" i="1" s="1"/>
  <c r="K82" i="1" s="1"/>
  <c r="M82" i="1" s="1"/>
  <c r="O82" i="1" s="1"/>
  <c r="Q82" i="1" s="1"/>
  <c r="S82" i="1" s="1"/>
  <c r="U82" i="1" s="1"/>
  <c r="W82" i="1" s="1"/>
  <c r="Y82" i="1" s="1"/>
  <c r="AA82" i="1" s="1"/>
  <c r="AC82" i="1" s="1"/>
  <c r="AE82" i="1" s="1"/>
  <c r="G73" i="1"/>
  <c r="I73" i="1" s="1"/>
  <c r="K73" i="1" s="1"/>
  <c r="M73" i="1" s="1"/>
  <c r="O73" i="1" s="1"/>
  <c r="Q73" i="1" s="1"/>
  <c r="S73" i="1" s="1"/>
  <c r="U73" i="1" s="1"/>
  <c r="W73" i="1" s="1"/>
  <c r="Y73" i="1" s="1"/>
  <c r="AA73" i="1" s="1"/>
  <c r="AC73" i="1" s="1"/>
  <c r="AE73" i="1" s="1"/>
  <c r="G68" i="1"/>
  <c r="I68" i="1" s="1"/>
  <c r="K68" i="1" s="1"/>
  <c r="M68" i="1" s="1"/>
  <c r="O68" i="1" s="1"/>
  <c r="Q68" i="1" s="1"/>
  <c r="S68" i="1" s="1"/>
  <c r="U68" i="1" s="1"/>
  <c r="W68" i="1" s="1"/>
  <c r="Y68" i="1" s="1"/>
  <c r="AA68" i="1" s="1"/>
  <c r="AC68" i="1" s="1"/>
  <c r="AE68" i="1" s="1"/>
  <c r="G63" i="1"/>
  <c r="I63" i="1" s="1"/>
  <c r="K63" i="1" s="1"/>
  <c r="M63" i="1" s="1"/>
  <c r="O63" i="1" s="1"/>
  <c r="Q63" i="1" s="1"/>
  <c r="S63" i="1" s="1"/>
  <c r="U63" i="1" s="1"/>
  <c r="W63" i="1" s="1"/>
  <c r="Y63" i="1" s="1"/>
  <c r="AA63" i="1" s="1"/>
  <c r="AC63" i="1" s="1"/>
  <c r="AE63" i="1" s="1"/>
  <c r="G59" i="1"/>
  <c r="I59" i="1" s="1"/>
  <c r="K59" i="1" s="1"/>
  <c r="M59" i="1" s="1"/>
  <c r="O59" i="1" s="1"/>
  <c r="Q59" i="1" s="1"/>
  <c r="S59" i="1" s="1"/>
  <c r="U59" i="1" s="1"/>
  <c r="W59" i="1" s="1"/>
  <c r="Y59" i="1" s="1"/>
  <c r="AA59" i="1" s="1"/>
  <c r="AC59" i="1" s="1"/>
  <c r="AE59" i="1" s="1"/>
  <c r="G55" i="1"/>
  <c r="G48" i="1"/>
  <c r="I48" i="1" s="1"/>
  <c r="K48" i="1" s="1"/>
  <c r="M48" i="1" s="1"/>
  <c r="O48" i="1" s="1"/>
  <c r="Q48" i="1" s="1"/>
  <c r="S48" i="1" s="1"/>
  <c r="U48" i="1" s="1"/>
  <c r="W48" i="1" s="1"/>
  <c r="Y48" i="1" s="1"/>
  <c r="AA48" i="1" s="1"/>
  <c r="AC48" i="1" s="1"/>
  <c r="AE48" i="1" s="1"/>
  <c r="G45" i="1"/>
  <c r="I45" i="1" s="1"/>
  <c r="K45" i="1" s="1"/>
  <c r="M45" i="1" s="1"/>
  <c r="O45" i="1" s="1"/>
  <c r="Q45" i="1" s="1"/>
  <c r="S45" i="1" s="1"/>
  <c r="U45" i="1" s="1"/>
  <c r="W45" i="1" s="1"/>
  <c r="Y45" i="1" s="1"/>
  <c r="AA45" i="1" s="1"/>
  <c r="AC45" i="1" s="1"/>
  <c r="AE45" i="1" s="1"/>
  <c r="G41" i="1"/>
  <c r="I41" i="1" s="1"/>
  <c r="K41" i="1" s="1"/>
  <c r="M41" i="1" s="1"/>
  <c r="O41" i="1" s="1"/>
  <c r="Q41" i="1" s="1"/>
  <c r="S41" i="1" s="1"/>
  <c r="U41" i="1" s="1"/>
  <c r="W41" i="1" s="1"/>
  <c r="Y41" i="1" s="1"/>
  <c r="AA41" i="1" s="1"/>
  <c r="AC41" i="1" s="1"/>
  <c r="AE41" i="1" s="1"/>
  <c r="G30" i="1"/>
  <c r="I30" i="1" s="1"/>
  <c r="K30" i="1" s="1"/>
  <c r="M30" i="1" s="1"/>
  <c r="O30" i="1" s="1"/>
  <c r="Q30" i="1" s="1"/>
  <c r="S30" i="1" s="1"/>
  <c r="U30" i="1" s="1"/>
  <c r="W30" i="1" s="1"/>
  <c r="Y30" i="1" s="1"/>
  <c r="AA30" i="1" s="1"/>
  <c r="AC30" i="1" s="1"/>
  <c r="AE30" i="1" s="1"/>
  <c r="G27" i="1"/>
  <c r="I27" i="1" s="1"/>
  <c r="K27" i="1" s="1"/>
  <c r="M27" i="1" s="1"/>
  <c r="O27" i="1" s="1"/>
  <c r="Q27" i="1" s="1"/>
  <c r="S27" i="1" s="1"/>
  <c r="U27" i="1" s="1"/>
  <c r="W27" i="1" s="1"/>
  <c r="Y27" i="1" s="1"/>
  <c r="AA27" i="1" s="1"/>
  <c r="AC27" i="1" s="1"/>
  <c r="AE27" i="1" s="1"/>
  <c r="H554" i="1" l="1"/>
  <c r="I131" i="1"/>
  <c r="K131" i="1" s="1"/>
  <c r="M131" i="1" s="1"/>
  <c r="O131" i="1" s="1"/>
  <c r="Q131" i="1" s="1"/>
  <c r="S131" i="1" s="1"/>
  <c r="U131" i="1" s="1"/>
  <c r="W131" i="1" s="1"/>
  <c r="Y131" i="1" s="1"/>
  <c r="AA131" i="1" s="1"/>
  <c r="AC131" i="1" s="1"/>
  <c r="AE131" i="1" s="1"/>
  <c r="G130" i="1"/>
  <c r="I55" i="1"/>
  <c r="K55" i="1" s="1"/>
  <c r="M55" i="1" s="1"/>
  <c r="O55" i="1" s="1"/>
  <c r="Q55" i="1" s="1"/>
  <c r="S55" i="1" s="1"/>
  <c r="U55" i="1" s="1"/>
  <c r="W55" i="1" s="1"/>
  <c r="Y55" i="1" s="1"/>
  <c r="AA55" i="1" s="1"/>
  <c r="AC55" i="1" s="1"/>
  <c r="AE55" i="1" s="1"/>
  <c r="G54" i="1"/>
  <c r="K54" i="1" s="1"/>
  <c r="M54" i="1" s="1"/>
  <c r="O54" i="1" s="1"/>
  <c r="Q54" i="1" s="1"/>
  <c r="S54" i="1" s="1"/>
  <c r="U54" i="1" s="1"/>
  <c r="W54" i="1" s="1"/>
  <c r="Y54" i="1" s="1"/>
  <c r="AA54" i="1" s="1"/>
  <c r="AC54" i="1" s="1"/>
  <c r="AE54" i="1" s="1"/>
  <c r="G200" i="1"/>
  <c r="I200" i="1" s="1"/>
  <c r="K200" i="1" s="1"/>
  <c r="M200" i="1" s="1"/>
  <c r="O200" i="1" s="1"/>
  <c r="Q200" i="1" s="1"/>
  <c r="S200" i="1" s="1"/>
  <c r="U200" i="1" s="1"/>
  <c r="W200" i="1" s="1"/>
  <c r="Y200" i="1" s="1"/>
  <c r="AA200" i="1" s="1"/>
  <c r="AC200" i="1" s="1"/>
  <c r="AE200" i="1" s="1"/>
  <c r="I201" i="1"/>
  <c r="K201" i="1" s="1"/>
  <c r="M201" i="1" s="1"/>
  <c r="O201" i="1" s="1"/>
  <c r="Q201" i="1" s="1"/>
  <c r="S201" i="1" s="1"/>
  <c r="U201" i="1" s="1"/>
  <c r="W201" i="1" s="1"/>
  <c r="Y201" i="1" s="1"/>
  <c r="AA201" i="1" s="1"/>
  <c r="AC201" i="1" s="1"/>
  <c r="AE201" i="1" s="1"/>
  <c r="G354" i="1"/>
  <c r="I354" i="1" s="1"/>
  <c r="K354" i="1" s="1"/>
  <c r="M354" i="1" s="1"/>
  <c r="O354" i="1" s="1"/>
  <c r="Q354" i="1" s="1"/>
  <c r="S354" i="1" s="1"/>
  <c r="U354" i="1" s="1"/>
  <c r="W354" i="1" s="1"/>
  <c r="Y354" i="1" s="1"/>
  <c r="AA354" i="1" s="1"/>
  <c r="AC354" i="1" s="1"/>
  <c r="AE354" i="1" s="1"/>
  <c r="I355" i="1"/>
  <c r="K355" i="1" s="1"/>
  <c r="M355" i="1" s="1"/>
  <c r="O355" i="1" s="1"/>
  <c r="Q355" i="1" s="1"/>
  <c r="S355" i="1" s="1"/>
  <c r="U355" i="1" s="1"/>
  <c r="W355" i="1" s="1"/>
  <c r="Y355" i="1" s="1"/>
  <c r="AA355" i="1" s="1"/>
  <c r="AC355" i="1" s="1"/>
  <c r="AE355" i="1" s="1"/>
  <c r="G406" i="1"/>
  <c r="I406" i="1" s="1"/>
  <c r="K406" i="1" s="1"/>
  <c r="M406" i="1" s="1"/>
  <c r="O406" i="1" s="1"/>
  <c r="Q406" i="1" s="1"/>
  <c r="S406" i="1" s="1"/>
  <c r="U406" i="1" s="1"/>
  <c r="W406" i="1" s="1"/>
  <c r="Y406" i="1" s="1"/>
  <c r="AA406" i="1" s="1"/>
  <c r="AC406" i="1" s="1"/>
  <c r="AE406" i="1" s="1"/>
  <c r="I407" i="1"/>
  <c r="K407" i="1" s="1"/>
  <c r="M407" i="1" s="1"/>
  <c r="O407" i="1" s="1"/>
  <c r="Q407" i="1" s="1"/>
  <c r="S407" i="1" s="1"/>
  <c r="U407" i="1" s="1"/>
  <c r="W407" i="1" s="1"/>
  <c r="Y407" i="1" s="1"/>
  <c r="AA407" i="1" s="1"/>
  <c r="AC407" i="1" s="1"/>
  <c r="AE407" i="1" s="1"/>
  <c r="G413" i="1"/>
  <c r="I413" i="1" s="1"/>
  <c r="K413" i="1" s="1"/>
  <c r="M413" i="1" s="1"/>
  <c r="O413" i="1" s="1"/>
  <c r="Q413" i="1" s="1"/>
  <c r="S413" i="1" s="1"/>
  <c r="U413" i="1" s="1"/>
  <c r="W413" i="1" s="1"/>
  <c r="Y413" i="1" s="1"/>
  <c r="AA413" i="1" s="1"/>
  <c r="AC413" i="1" s="1"/>
  <c r="AE413" i="1" s="1"/>
  <c r="I414" i="1"/>
  <c r="K414" i="1" s="1"/>
  <c r="M414" i="1" s="1"/>
  <c r="O414" i="1" s="1"/>
  <c r="Q414" i="1" s="1"/>
  <c r="S414" i="1" s="1"/>
  <c r="U414" i="1" s="1"/>
  <c r="W414" i="1" s="1"/>
  <c r="Y414" i="1" s="1"/>
  <c r="AA414" i="1" s="1"/>
  <c r="AC414" i="1" s="1"/>
  <c r="AE414" i="1" s="1"/>
  <c r="G462" i="1"/>
  <c r="I462" i="1" s="1"/>
  <c r="K462" i="1" s="1"/>
  <c r="M462" i="1" s="1"/>
  <c r="O462" i="1" s="1"/>
  <c r="Q462" i="1" s="1"/>
  <c r="S462" i="1" s="1"/>
  <c r="U462" i="1" s="1"/>
  <c r="W462" i="1" s="1"/>
  <c r="Y462" i="1" s="1"/>
  <c r="AA462" i="1" s="1"/>
  <c r="AC462" i="1" s="1"/>
  <c r="AE462" i="1" s="1"/>
  <c r="I463" i="1"/>
  <c r="K463" i="1" s="1"/>
  <c r="M463" i="1" s="1"/>
  <c r="O463" i="1" s="1"/>
  <c r="Q463" i="1" s="1"/>
  <c r="S463" i="1" s="1"/>
  <c r="U463" i="1" s="1"/>
  <c r="W463" i="1" s="1"/>
  <c r="Y463" i="1" s="1"/>
  <c r="AA463" i="1" s="1"/>
  <c r="AC463" i="1" s="1"/>
  <c r="AE463" i="1" s="1"/>
  <c r="G488" i="1"/>
  <c r="I488" i="1" s="1"/>
  <c r="K488" i="1" s="1"/>
  <c r="M488" i="1" s="1"/>
  <c r="O488" i="1" s="1"/>
  <c r="Q488" i="1" s="1"/>
  <c r="S488" i="1" s="1"/>
  <c r="U488" i="1" s="1"/>
  <c r="W488" i="1" s="1"/>
  <c r="Y488" i="1" s="1"/>
  <c r="AA488" i="1" s="1"/>
  <c r="AC488" i="1" s="1"/>
  <c r="AE488" i="1" s="1"/>
  <c r="I489" i="1"/>
  <c r="K489" i="1" s="1"/>
  <c r="M489" i="1" s="1"/>
  <c r="O489" i="1" s="1"/>
  <c r="Q489" i="1" s="1"/>
  <c r="S489" i="1" s="1"/>
  <c r="U489" i="1" s="1"/>
  <c r="W489" i="1" s="1"/>
  <c r="Y489" i="1" s="1"/>
  <c r="AA489" i="1" s="1"/>
  <c r="AC489" i="1" s="1"/>
  <c r="AE489" i="1" s="1"/>
  <c r="G518" i="1"/>
  <c r="I518" i="1" s="1"/>
  <c r="K518" i="1" s="1"/>
  <c r="M518" i="1" s="1"/>
  <c r="O518" i="1" s="1"/>
  <c r="Q518" i="1" s="1"/>
  <c r="S518" i="1" s="1"/>
  <c r="U518" i="1" s="1"/>
  <c r="W518" i="1" s="1"/>
  <c r="Y518" i="1" s="1"/>
  <c r="AA518" i="1" s="1"/>
  <c r="AC518" i="1" s="1"/>
  <c r="AE518" i="1" s="1"/>
  <c r="I519" i="1"/>
  <c r="K519" i="1" s="1"/>
  <c r="M519" i="1" s="1"/>
  <c r="O519" i="1" s="1"/>
  <c r="Q519" i="1" s="1"/>
  <c r="S519" i="1" s="1"/>
  <c r="U519" i="1" s="1"/>
  <c r="W519" i="1" s="1"/>
  <c r="Y519" i="1" s="1"/>
  <c r="AA519" i="1" s="1"/>
  <c r="AC519" i="1" s="1"/>
  <c r="AE519" i="1" s="1"/>
  <c r="G139" i="1"/>
  <c r="I139" i="1" s="1"/>
  <c r="K139" i="1" s="1"/>
  <c r="M139" i="1" s="1"/>
  <c r="O139" i="1" s="1"/>
  <c r="Q139" i="1" s="1"/>
  <c r="S139" i="1" s="1"/>
  <c r="U139" i="1" s="1"/>
  <c r="W139" i="1" s="1"/>
  <c r="Y139" i="1" s="1"/>
  <c r="AA139" i="1" s="1"/>
  <c r="AC139" i="1" s="1"/>
  <c r="AE139" i="1" s="1"/>
  <c r="I140" i="1"/>
  <c r="K140" i="1" s="1"/>
  <c r="M140" i="1" s="1"/>
  <c r="O140" i="1" s="1"/>
  <c r="Q140" i="1" s="1"/>
  <c r="S140" i="1" s="1"/>
  <c r="U140" i="1" s="1"/>
  <c r="W140" i="1" s="1"/>
  <c r="Y140" i="1" s="1"/>
  <c r="AA140" i="1" s="1"/>
  <c r="AC140" i="1" s="1"/>
  <c r="AE140" i="1" s="1"/>
  <c r="G204" i="1"/>
  <c r="I204" i="1" s="1"/>
  <c r="K204" i="1" s="1"/>
  <c r="M204" i="1" s="1"/>
  <c r="O204" i="1" s="1"/>
  <c r="Q204" i="1" s="1"/>
  <c r="S204" i="1" s="1"/>
  <c r="U204" i="1" s="1"/>
  <c r="W204" i="1" s="1"/>
  <c r="Y204" i="1" s="1"/>
  <c r="AA204" i="1" s="1"/>
  <c r="AC204" i="1" s="1"/>
  <c r="AE204" i="1" s="1"/>
  <c r="I205" i="1"/>
  <c r="K205" i="1" s="1"/>
  <c r="M205" i="1" s="1"/>
  <c r="O205" i="1" s="1"/>
  <c r="Q205" i="1" s="1"/>
  <c r="S205" i="1" s="1"/>
  <c r="U205" i="1" s="1"/>
  <c r="W205" i="1" s="1"/>
  <c r="Y205" i="1" s="1"/>
  <c r="AA205" i="1" s="1"/>
  <c r="AC205" i="1" s="1"/>
  <c r="AE205" i="1" s="1"/>
  <c r="G409" i="1"/>
  <c r="I409" i="1" s="1"/>
  <c r="K409" i="1" s="1"/>
  <c r="M409" i="1" s="1"/>
  <c r="O409" i="1" s="1"/>
  <c r="Q409" i="1" s="1"/>
  <c r="S409" i="1" s="1"/>
  <c r="U409" i="1" s="1"/>
  <c r="W409" i="1" s="1"/>
  <c r="Y409" i="1" s="1"/>
  <c r="AA409" i="1" s="1"/>
  <c r="AC409" i="1" s="1"/>
  <c r="AE409" i="1" s="1"/>
  <c r="I410" i="1"/>
  <c r="K410" i="1" s="1"/>
  <c r="M410" i="1" s="1"/>
  <c r="O410" i="1" s="1"/>
  <c r="Q410" i="1" s="1"/>
  <c r="S410" i="1" s="1"/>
  <c r="U410" i="1" s="1"/>
  <c r="W410" i="1" s="1"/>
  <c r="Y410" i="1" s="1"/>
  <c r="AA410" i="1" s="1"/>
  <c r="AC410" i="1" s="1"/>
  <c r="AE410" i="1" s="1"/>
  <c r="G525" i="1"/>
  <c r="I525" i="1" s="1"/>
  <c r="K525" i="1" s="1"/>
  <c r="M525" i="1" s="1"/>
  <c r="O525" i="1" s="1"/>
  <c r="Q525" i="1" s="1"/>
  <c r="S525" i="1" s="1"/>
  <c r="U525" i="1" s="1"/>
  <c r="W525" i="1" s="1"/>
  <c r="Y525" i="1" s="1"/>
  <c r="AA525" i="1" s="1"/>
  <c r="AC525" i="1" s="1"/>
  <c r="AE525" i="1" s="1"/>
  <c r="I526" i="1"/>
  <c r="K526" i="1" s="1"/>
  <c r="M526" i="1" s="1"/>
  <c r="O526" i="1" s="1"/>
  <c r="Q526" i="1" s="1"/>
  <c r="S526" i="1" s="1"/>
  <c r="U526" i="1" s="1"/>
  <c r="W526" i="1" s="1"/>
  <c r="Y526" i="1" s="1"/>
  <c r="AA526" i="1" s="1"/>
  <c r="AC526" i="1" s="1"/>
  <c r="AE526" i="1" s="1"/>
  <c r="G458" i="1"/>
  <c r="I458" i="1" s="1"/>
  <c r="K458" i="1" s="1"/>
  <c r="M458" i="1" s="1"/>
  <c r="O458" i="1" s="1"/>
  <c r="Q458" i="1" s="1"/>
  <c r="S458" i="1" s="1"/>
  <c r="U458" i="1" s="1"/>
  <c r="W458" i="1" s="1"/>
  <c r="Y458" i="1" s="1"/>
  <c r="AA458" i="1" s="1"/>
  <c r="AC458" i="1" s="1"/>
  <c r="AE458" i="1" s="1"/>
  <c r="I459" i="1"/>
  <c r="K459" i="1" s="1"/>
  <c r="M459" i="1" s="1"/>
  <c r="O459" i="1" s="1"/>
  <c r="Q459" i="1" s="1"/>
  <c r="S459" i="1" s="1"/>
  <c r="U459" i="1" s="1"/>
  <c r="W459" i="1" s="1"/>
  <c r="Y459" i="1" s="1"/>
  <c r="AA459" i="1" s="1"/>
  <c r="AC459" i="1" s="1"/>
  <c r="AE459" i="1" s="1"/>
  <c r="G382" i="1"/>
  <c r="I383" i="1"/>
  <c r="K383" i="1" s="1"/>
  <c r="M383" i="1" s="1"/>
  <c r="O383" i="1" s="1"/>
  <c r="Q383" i="1" s="1"/>
  <c r="S383" i="1" s="1"/>
  <c r="U383" i="1" s="1"/>
  <c r="W383" i="1" s="1"/>
  <c r="Y383" i="1" s="1"/>
  <c r="AA383" i="1" s="1"/>
  <c r="AC383" i="1" s="1"/>
  <c r="AE383" i="1" s="1"/>
  <c r="G454" i="1"/>
  <c r="I455" i="1"/>
  <c r="K455" i="1" s="1"/>
  <c r="M455" i="1" s="1"/>
  <c r="O455" i="1" s="1"/>
  <c r="Q455" i="1" s="1"/>
  <c r="S455" i="1" s="1"/>
  <c r="U455" i="1" s="1"/>
  <c r="W455" i="1" s="1"/>
  <c r="Y455" i="1" s="1"/>
  <c r="AA455" i="1" s="1"/>
  <c r="AC455" i="1" s="1"/>
  <c r="AE455" i="1" s="1"/>
  <c r="G443" i="1"/>
  <c r="G302" i="1"/>
  <c r="I302" i="1" s="1"/>
  <c r="K302" i="1" s="1"/>
  <c r="M302" i="1" s="1"/>
  <c r="O302" i="1" s="1"/>
  <c r="Q302" i="1" s="1"/>
  <c r="S302" i="1" s="1"/>
  <c r="U302" i="1" s="1"/>
  <c r="W302" i="1" s="1"/>
  <c r="Y302" i="1" s="1"/>
  <c r="AA302" i="1" s="1"/>
  <c r="AC302" i="1" s="1"/>
  <c r="AE302" i="1" s="1"/>
  <c r="G26" i="1"/>
  <c r="I26" i="1" s="1"/>
  <c r="K26" i="1" s="1"/>
  <c r="M26" i="1" s="1"/>
  <c r="O26" i="1" s="1"/>
  <c r="Q26" i="1" s="1"/>
  <c r="S26" i="1" s="1"/>
  <c r="U26" i="1" s="1"/>
  <c r="W26" i="1" s="1"/>
  <c r="Y26" i="1" s="1"/>
  <c r="AA26" i="1" s="1"/>
  <c r="AC26" i="1" s="1"/>
  <c r="AE26" i="1" s="1"/>
  <c r="G467" i="1"/>
  <c r="I467" i="1" s="1"/>
  <c r="K467" i="1" s="1"/>
  <c r="M467" i="1" s="1"/>
  <c r="O467" i="1" s="1"/>
  <c r="Q467" i="1" s="1"/>
  <c r="S467" i="1" s="1"/>
  <c r="U467" i="1" s="1"/>
  <c r="W467" i="1" s="1"/>
  <c r="Y467" i="1" s="1"/>
  <c r="AA467" i="1" s="1"/>
  <c r="AC467" i="1" s="1"/>
  <c r="AE467" i="1" s="1"/>
  <c r="G369" i="1"/>
  <c r="I369" i="1" s="1"/>
  <c r="K369" i="1" s="1"/>
  <c r="M369" i="1" s="1"/>
  <c r="O369" i="1" s="1"/>
  <c r="Q369" i="1" s="1"/>
  <c r="S369" i="1" s="1"/>
  <c r="U369" i="1" s="1"/>
  <c r="W369" i="1" s="1"/>
  <c r="Y369" i="1" s="1"/>
  <c r="AA369" i="1" s="1"/>
  <c r="AC369" i="1" s="1"/>
  <c r="AE369" i="1" s="1"/>
  <c r="G251" i="1"/>
  <c r="I251" i="1" s="1"/>
  <c r="K251" i="1" s="1"/>
  <c r="M251" i="1" s="1"/>
  <c r="O251" i="1" s="1"/>
  <c r="Q251" i="1" s="1"/>
  <c r="S251" i="1" s="1"/>
  <c r="U251" i="1" s="1"/>
  <c r="W251" i="1" s="1"/>
  <c r="Y251" i="1" s="1"/>
  <c r="AA251" i="1" s="1"/>
  <c r="AC251" i="1" s="1"/>
  <c r="AE251" i="1" s="1"/>
  <c r="G285" i="1"/>
  <c r="I285" i="1" s="1"/>
  <c r="K285" i="1" s="1"/>
  <c r="M285" i="1" s="1"/>
  <c r="O285" i="1" s="1"/>
  <c r="Q285" i="1" s="1"/>
  <c r="S285" i="1" s="1"/>
  <c r="U285" i="1" s="1"/>
  <c r="W285" i="1" s="1"/>
  <c r="Y285" i="1" s="1"/>
  <c r="AA285" i="1" s="1"/>
  <c r="AC285" i="1" s="1"/>
  <c r="AE285" i="1" s="1"/>
  <c r="G280" i="1"/>
  <c r="I280" i="1" s="1"/>
  <c r="K280" i="1" s="1"/>
  <c r="M280" i="1" s="1"/>
  <c r="O280" i="1" s="1"/>
  <c r="Q280" i="1" s="1"/>
  <c r="S280" i="1" s="1"/>
  <c r="U280" i="1" s="1"/>
  <c r="W280" i="1" s="1"/>
  <c r="Y280" i="1" s="1"/>
  <c r="AA280" i="1" s="1"/>
  <c r="AC280" i="1" s="1"/>
  <c r="AE280" i="1" s="1"/>
  <c r="G319" i="1"/>
  <c r="I319" i="1" s="1"/>
  <c r="K319" i="1" s="1"/>
  <c r="M319" i="1" s="1"/>
  <c r="O319" i="1" s="1"/>
  <c r="Q319" i="1" s="1"/>
  <c r="S319" i="1" s="1"/>
  <c r="U319" i="1" s="1"/>
  <c r="W319" i="1" s="1"/>
  <c r="Y319" i="1" s="1"/>
  <c r="AA319" i="1" s="1"/>
  <c r="AC319" i="1" s="1"/>
  <c r="AE319" i="1" s="1"/>
  <c r="G208" i="1"/>
  <c r="G543" i="1"/>
  <c r="I543" i="1" s="1"/>
  <c r="K543" i="1" s="1"/>
  <c r="M543" i="1" s="1"/>
  <c r="O543" i="1" s="1"/>
  <c r="Q543" i="1" s="1"/>
  <c r="S543" i="1" s="1"/>
  <c r="U543" i="1" s="1"/>
  <c r="W543" i="1" s="1"/>
  <c r="Y543" i="1" s="1"/>
  <c r="AA543" i="1" s="1"/>
  <c r="AC543" i="1" s="1"/>
  <c r="AE543" i="1" s="1"/>
  <c r="G164" i="1"/>
  <c r="I164" i="1" s="1"/>
  <c r="K164" i="1" s="1"/>
  <c r="M164" i="1" s="1"/>
  <c r="O164" i="1" s="1"/>
  <c r="Q164" i="1" s="1"/>
  <c r="S164" i="1" s="1"/>
  <c r="U164" i="1" s="1"/>
  <c r="W164" i="1" s="1"/>
  <c r="Y164" i="1" s="1"/>
  <c r="AA164" i="1" s="1"/>
  <c r="AC164" i="1" s="1"/>
  <c r="AE164" i="1" s="1"/>
  <c r="G171" i="1"/>
  <c r="I171" i="1" s="1"/>
  <c r="K171" i="1" s="1"/>
  <c r="M171" i="1" s="1"/>
  <c r="O171" i="1" s="1"/>
  <c r="Q171" i="1" s="1"/>
  <c r="S171" i="1" s="1"/>
  <c r="U171" i="1" s="1"/>
  <c r="W171" i="1" s="1"/>
  <c r="Y171" i="1" s="1"/>
  <c r="AA171" i="1" s="1"/>
  <c r="AC171" i="1" s="1"/>
  <c r="AE171" i="1" s="1"/>
  <c r="G361" i="1"/>
  <c r="I361" i="1" s="1"/>
  <c r="K361" i="1" s="1"/>
  <c r="M361" i="1" s="1"/>
  <c r="O361" i="1" s="1"/>
  <c r="Q361" i="1" s="1"/>
  <c r="S361" i="1" s="1"/>
  <c r="U361" i="1" s="1"/>
  <c r="W361" i="1" s="1"/>
  <c r="Y361" i="1" s="1"/>
  <c r="AA361" i="1" s="1"/>
  <c r="AC361" i="1" s="1"/>
  <c r="AE361" i="1" s="1"/>
  <c r="G395" i="1"/>
  <c r="I395" i="1" s="1"/>
  <c r="K395" i="1" s="1"/>
  <c r="M395" i="1" s="1"/>
  <c r="O395" i="1" s="1"/>
  <c r="Q395" i="1" s="1"/>
  <c r="S395" i="1" s="1"/>
  <c r="U395" i="1" s="1"/>
  <c r="W395" i="1" s="1"/>
  <c r="Y395" i="1" s="1"/>
  <c r="AA395" i="1" s="1"/>
  <c r="AC395" i="1" s="1"/>
  <c r="AE395" i="1" s="1"/>
  <c r="G493" i="1"/>
  <c r="I493" i="1" s="1"/>
  <c r="K493" i="1" s="1"/>
  <c r="M493" i="1" s="1"/>
  <c r="O493" i="1" s="1"/>
  <c r="Q493" i="1" s="1"/>
  <c r="S493" i="1" s="1"/>
  <c r="U493" i="1" s="1"/>
  <c r="W493" i="1" s="1"/>
  <c r="Y493" i="1" s="1"/>
  <c r="AA493" i="1" s="1"/>
  <c r="AC493" i="1" s="1"/>
  <c r="AE493" i="1" s="1"/>
  <c r="G496" i="1"/>
  <c r="I496" i="1" s="1"/>
  <c r="K496" i="1" s="1"/>
  <c r="M496" i="1" s="1"/>
  <c r="O496" i="1" s="1"/>
  <c r="Q496" i="1" s="1"/>
  <c r="S496" i="1" s="1"/>
  <c r="U496" i="1" s="1"/>
  <c r="W496" i="1" s="1"/>
  <c r="Y496" i="1" s="1"/>
  <c r="AA496" i="1" s="1"/>
  <c r="AC496" i="1" s="1"/>
  <c r="AE496" i="1" s="1"/>
  <c r="G511" i="1"/>
  <c r="I511" i="1" s="1"/>
  <c r="K511" i="1" s="1"/>
  <c r="M511" i="1" s="1"/>
  <c r="O511" i="1" s="1"/>
  <c r="Q511" i="1" s="1"/>
  <c r="S511" i="1" s="1"/>
  <c r="U511" i="1" s="1"/>
  <c r="W511" i="1" s="1"/>
  <c r="Y511" i="1" s="1"/>
  <c r="AA511" i="1" s="1"/>
  <c r="AC511" i="1" s="1"/>
  <c r="AE511" i="1" s="1"/>
  <c r="G514" i="1"/>
  <c r="I514" i="1" s="1"/>
  <c r="K514" i="1" s="1"/>
  <c r="M514" i="1" s="1"/>
  <c r="O514" i="1" s="1"/>
  <c r="Q514" i="1" s="1"/>
  <c r="S514" i="1" s="1"/>
  <c r="U514" i="1" s="1"/>
  <c r="W514" i="1" s="1"/>
  <c r="Y514" i="1" s="1"/>
  <c r="AA514" i="1" s="1"/>
  <c r="AC514" i="1" s="1"/>
  <c r="AE514" i="1" s="1"/>
  <c r="G532" i="1"/>
  <c r="I532" i="1" s="1"/>
  <c r="K532" i="1" s="1"/>
  <c r="M532" i="1" s="1"/>
  <c r="O532" i="1" s="1"/>
  <c r="Q532" i="1" s="1"/>
  <c r="S532" i="1" s="1"/>
  <c r="U532" i="1" s="1"/>
  <c r="W532" i="1" s="1"/>
  <c r="Y532" i="1" s="1"/>
  <c r="AA532" i="1" s="1"/>
  <c r="AC532" i="1" s="1"/>
  <c r="AE532" i="1" s="1"/>
  <c r="G535" i="1"/>
  <c r="I535" i="1" s="1"/>
  <c r="K535" i="1" s="1"/>
  <c r="M535" i="1" s="1"/>
  <c r="O535" i="1" s="1"/>
  <c r="Q535" i="1" s="1"/>
  <c r="S535" i="1" s="1"/>
  <c r="U535" i="1" s="1"/>
  <c r="W535" i="1" s="1"/>
  <c r="Y535" i="1" s="1"/>
  <c r="AA535" i="1" s="1"/>
  <c r="AC535" i="1" s="1"/>
  <c r="AE535" i="1" s="1"/>
  <c r="G103" i="1"/>
  <c r="I103" i="1" s="1"/>
  <c r="K103" i="1" s="1"/>
  <c r="M103" i="1" s="1"/>
  <c r="O103" i="1" s="1"/>
  <c r="Q103" i="1" s="1"/>
  <c r="S103" i="1" s="1"/>
  <c r="U103" i="1" s="1"/>
  <c r="W103" i="1" s="1"/>
  <c r="Y103" i="1" s="1"/>
  <c r="AA103" i="1" s="1"/>
  <c r="AC103" i="1" s="1"/>
  <c r="AE103" i="1" s="1"/>
  <c r="G107" i="1"/>
  <c r="I107" i="1" s="1"/>
  <c r="K107" i="1" s="1"/>
  <c r="M107" i="1" s="1"/>
  <c r="O107" i="1" s="1"/>
  <c r="Q107" i="1" s="1"/>
  <c r="S107" i="1" s="1"/>
  <c r="U107" i="1" s="1"/>
  <c r="W107" i="1" s="1"/>
  <c r="Y107" i="1" s="1"/>
  <c r="AA107" i="1" s="1"/>
  <c r="AC107" i="1" s="1"/>
  <c r="AE107" i="1" s="1"/>
  <c r="G112" i="1"/>
  <c r="I112" i="1" s="1"/>
  <c r="K112" i="1" s="1"/>
  <c r="M112" i="1" s="1"/>
  <c r="O112" i="1" s="1"/>
  <c r="Q112" i="1" s="1"/>
  <c r="S112" i="1" s="1"/>
  <c r="U112" i="1" s="1"/>
  <c r="W112" i="1" s="1"/>
  <c r="Y112" i="1" s="1"/>
  <c r="AA112" i="1" s="1"/>
  <c r="AC112" i="1" s="1"/>
  <c r="AE112" i="1" s="1"/>
  <c r="G117" i="1"/>
  <c r="G177" i="1"/>
  <c r="I177" i="1" s="1"/>
  <c r="K177" i="1" s="1"/>
  <c r="M177" i="1" s="1"/>
  <c r="O177" i="1" s="1"/>
  <c r="Q177" i="1" s="1"/>
  <c r="S177" i="1" s="1"/>
  <c r="U177" i="1" s="1"/>
  <c r="W177" i="1" s="1"/>
  <c r="Y177" i="1" s="1"/>
  <c r="AA177" i="1" s="1"/>
  <c r="AC177" i="1" s="1"/>
  <c r="AE177" i="1" s="1"/>
  <c r="G180" i="1"/>
  <c r="I180" i="1" s="1"/>
  <c r="K180" i="1" s="1"/>
  <c r="M180" i="1" s="1"/>
  <c r="O180" i="1" s="1"/>
  <c r="Q180" i="1" s="1"/>
  <c r="S180" i="1" s="1"/>
  <c r="U180" i="1" s="1"/>
  <c r="W180" i="1" s="1"/>
  <c r="Y180" i="1" s="1"/>
  <c r="AA180" i="1" s="1"/>
  <c r="AC180" i="1" s="1"/>
  <c r="AE180" i="1" s="1"/>
  <c r="G184" i="1"/>
  <c r="G218" i="1"/>
  <c r="I218" i="1" s="1"/>
  <c r="K218" i="1" s="1"/>
  <c r="M218" i="1" s="1"/>
  <c r="O218" i="1" s="1"/>
  <c r="Q218" i="1" s="1"/>
  <c r="S218" i="1" s="1"/>
  <c r="U218" i="1" s="1"/>
  <c r="W218" i="1" s="1"/>
  <c r="Y218" i="1" s="1"/>
  <c r="AA218" i="1" s="1"/>
  <c r="AC218" i="1" s="1"/>
  <c r="AE218" i="1" s="1"/>
  <c r="G234" i="1"/>
  <c r="I234" i="1" s="1"/>
  <c r="K234" i="1" s="1"/>
  <c r="M234" i="1" s="1"/>
  <c r="O234" i="1" s="1"/>
  <c r="Q234" i="1" s="1"/>
  <c r="S234" i="1" s="1"/>
  <c r="U234" i="1" s="1"/>
  <c r="W234" i="1" s="1"/>
  <c r="Y234" i="1" s="1"/>
  <c r="AA234" i="1" s="1"/>
  <c r="AC234" i="1" s="1"/>
  <c r="AE234" i="1" s="1"/>
  <c r="G239" i="1"/>
  <c r="I239" i="1" s="1"/>
  <c r="K239" i="1" s="1"/>
  <c r="M239" i="1" s="1"/>
  <c r="O239" i="1" s="1"/>
  <c r="Q239" i="1" s="1"/>
  <c r="S239" i="1" s="1"/>
  <c r="U239" i="1" s="1"/>
  <c r="W239" i="1" s="1"/>
  <c r="Y239" i="1" s="1"/>
  <c r="AA239" i="1" s="1"/>
  <c r="AC239" i="1" s="1"/>
  <c r="AE239" i="1" s="1"/>
  <c r="G243" i="1"/>
  <c r="I243" i="1" s="1"/>
  <c r="K243" i="1" s="1"/>
  <c r="M243" i="1" s="1"/>
  <c r="O243" i="1" s="1"/>
  <c r="Q243" i="1" s="1"/>
  <c r="S243" i="1" s="1"/>
  <c r="U243" i="1" s="1"/>
  <c r="W243" i="1" s="1"/>
  <c r="Y243" i="1" s="1"/>
  <c r="AA243" i="1" s="1"/>
  <c r="AC243" i="1" s="1"/>
  <c r="AE243" i="1" s="1"/>
  <c r="G262" i="1"/>
  <c r="I262" i="1" s="1"/>
  <c r="K262" i="1" s="1"/>
  <c r="M262" i="1" s="1"/>
  <c r="O262" i="1" s="1"/>
  <c r="Q262" i="1" s="1"/>
  <c r="S262" i="1" s="1"/>
  <c r="U262" i="1" s="1"/>
  <c r="W262" i="1" s="1"/>
  <c r="Y262" i="1" s="1"/>
  <c r="AA262" i="1" s="1"/>
  <c r="AC262" i="1" s="1"/>
  <c r="AE262" i="1" s="1"/>
  <c r="G271" i="1"/>
  <c r="I271" i="1" s="1"/>
  <c r="K271" i="1" s="1"/>
  <c r="M271" i="1" s="1"/>
  <c r="O271" i="1" s="1"/>
  <c r="Q271" i="1" s="1"/>
  <c r="S271" i="1" s="1"/>
  <c r="U271" i="1" s="1"/>
  <c r="W271" i="1" s="1"/>
  <c r="Y271" i="1" s="1"/>
  <c r="AA271" i="1" s="1"/>
  <c r="AC271" i="1" s="1"/>
  <c r="AE271" i="1" s="1"/>
  <c r="G275" i="1"/>
  <c r="I275" i="1" s="1"/>
  <c r="K275" i="1" s="1"/>
  <c r="M275" i="1" s="1"/>
  <c r="O275" i="1" s="1"/>
  <c r="Q275" i="1" s="1"/>
  <c r="S275" i="1" s="1"/>
  <c r="U275" i="1" s="1"/>
  <c r="W275" i="1" s="1"/>
  <c r="Y275" i="1" s="1"/>
  <c r="AA275" i="1" s="1"/>
  <c r="AC275" i="1" s="1"/>
  <c r="AE275" i="1" s="1"/>
  <c r="G295" i="1"/>
  <c r="I295" i="1" s="1"/>
  <c r="K295" i="1" s="1"/>
  <c r="M295" i="1" s="1"/>
  <c r="O295" i="1" s="1"/>
  <c r="Q295" i="1" s="1"/>
  <c r="S295" i="1" s="1"/>
  <c r="U295" i="1" s="1"/>
  <c r="W295" i="1" s="1"/>
  <c r="Y295" i="1" s="1"/>
  <c r="AA295" i="1" s="1"/>
  <c r="AC295" i="1" s="1"/>
  <c r="AE295" i="1" s="1"/>
  <c r="G315" i="1"/>
  <c r="I315" i="1" s="1"/>
  <c r="K315" i="1" s="1"/>
  <c r="M315" i="1" s="1"/>
  <c r="O315" i="1" s="1"/>
  <c r="Q315" i="1" s="1"/>
  <c r="S315" i="1" s="1"/>
  <c r="U315" i="1" s="1"/>
  <c r="W315" i="1" s="1"/>
  <c r="Y315" i="1" s="1"/>
  <c r="AA315" i="1" s="1"/>
  <c r="AC315" i="1" s="1"/>
  <c r="AE315" i="1" s="1"/>
  <c r="G325" i="1"/>
  <c r="G398" i="1"/>
  <c r="I398" i="1" s="1"/>
  <c r="K398" i="1" s="1"/>
  <c r="M398" i="1" s="1"/>
  <c r="O398" i="1" s="1"/>
  <c r="Q398" i="1" s="1"/>
  <c r="S398" i="1" s="1"/>
  <c r="U398" i="1" s="1"/>
  <c r="W398" i="1" s="1"/>
  <c r="Y398" i="1" s="1"/>
  <c r="AA398" i="1" s="1"/>
  <c r="AC398" i="1" s="1"/>
  <c r="AE398" i="1" s="1"/>
  <c r="G401" i="1"/>
  <c r="I401" i="1" s="1"/>
  <c r="K401" i="1" s="1"/>
  <c r="M401" i="1" s="1"/>
  <c r="O401" i="1" s="1"/>
  <c r="Q401" i="1" s="1"/>
  <c r="S401" i="1" s="1"/>
  <c r="U401" i="1" s="1"/>
  <c r="W401" i="1" s="1"/>
  <c r="Y401" i="1" s="1"/>
  <c r="AA401" i="1" s="1"/>
  <c r="AC401" i="1" s="1"/>
  <c r="AE401" i="1" s="1"/>
  <c r="G353" i="1" l="1"/>
  <c r="I353" i="1" s="1"/>
  <c r="K353" i="1" s="1"/>
  <c r="M353" i="1" s="1"/>
  <c r="O353" i="1" s="1"/>
  <c r="Q353" i="1" s="1"/>
  <c r="S353" i="1" s="1"/>
  <c r="U353" i="1" s="1"/>
  <c r="W353" i="1" s="1"/>
  <c r="Y353" i="1" s="1"/>
  <c r="AA353" i="1" s="1"/>
  <c r="AC353" i="1" s="1"/>
  <c r="AE353" i="1" s="1"/>
  <c r="G457" i="1"/>
  <c r="I457" i="1" s="1"/>
  <c r="K457" i="1" s="1"/>
  <c r="M457" i="1" s="1"/>
  <c r="O457" i="1" s="1"/>
  <c r="Q457" i="1" s="1"/>
  <c r="S457" i="1" s="1"/>
  <c r="U457" i="1" s="1"/>
  <c r="W457" i="1" s="1"/>
  <c r="Y457" i="1" s="1"/>
  <c r="AA457" i="1" s="1"/>
  <c r="AC457" i="1" s="1"/>
  <c r="AE457" i="1" s="1"/>
  <c r="G405" i="1"/>
  <c r="I405" i="1" s="1"/>
  <c r="K405" i="1" s="1"/>
  <c r="M405" i="1" s="1"/>
  <c r="O405" i="1" s="1"/>
  <c r="Q405" i="1" s="1"/>
  <c r="S405" i="1" s="1"/>
  <c r="U405" i="1" s="1"/>
  <c r="W405" i="1" s="1"/>
  <c r="Y405" i="1" s="1"/>
  <c r="AA405" i="1" s="1"/>
  <c r="AC405" i="1" s="1"/>
  <c r="AE405" i="1" s="1"/>
  <c r="G517" i="1"/>
  <c r="I517" i="1" s="1"/>
  <c r="K517" i="1" s="1"/>
  <c r="M517" i="1" s="1"/>
  <c r="O517" i="1" s="1"/>
  <c r="Q517" i="1" s="1"/>
  <c r="S517" i="1" s="1"/>
  <c r="U517" i="1" s="1"/>
  <c r="W517" i="1" s="1"/>
  <c r="Y517" i="1" s="1"/>
  <c r="AA517" i="1" s="1"/>
  <c r="AC517" i="1" s="1"/>
  <c r="AE517" i="1" s="1"/>
  <c r="G125" i="1"/>
  <c r="I125" i="1" s="1"/>
  <c r="K125" i="1" s="1"/>
  <c r="M125" i="1" s="1"/>
  <c r="O125" i="1" s="1"/>
  <c r="Q125" i="1" s="1"/>
  <c r="S125" i="1" s="1"/>
  <c r="U125" i="1" s="1"/>
  <c r="W125" i="1" s="1"/>
  <c r="Y125" i="1" s="1"/>
  <c r="AA125" i="1" s="1"/>
  <c r="AC125" i="1" s="1"/>
  <c r="AE125" i="1" s="1"/>
  <c r="G116" i="1"/>
  <c r="I116" i="1" s="1"/>
  <c r="K116" i="1" s="1"/>
  <c r="M116" i="1" s="1"/>
  <c r="O116" i="1" s="1"/>
  <c r="Q116" i="1" s="1"/>
  <c r="S116" i="1" s="1"/>
  <c r="U116" i="1" s="1"/>
  <c r="W116" i="1" s="1"/>
  <c r="Y116" i="1" s="1"/>
  <c r="AA116" i="1" s="1"/>
  <c r="AC116" i="1" s="1"/>
  <c r="AE116" i="1" s="1"/>
  <c r="I117" i="1"/>
  <c r="K117" i="1" s="1"/>
  <c r="M117" i="1" s="1"/>
  <c r="O117" i="1" s="1"/>
  <c r="Q117" i="1" s="1"/>
  <c r="S117" i="1" s="1"/>
  <c r="U117" i="1" s="1"/>
  <c r="W117" i="1" s="1"/>
  <c r="Y117" i="1" s="1"/>
  <c r="AA117" i="1" s="1"/>
  <c r="AC117" i="1" s="1"/>
  <c r="AE117" i="1" s="1"/>
  <c r="G126" i="1"/>
  <c r="I126" i="1" s="1"/>
  <c r="K126" i="1" s="1"/>
  <c r="M126" i="1" s="1"/>
  <c r="O126" i="1" s="1"/>
  <c r="Q126" i="1" s="1"/>
  <c r="S126" i="1" s="1"/>
  <c r="U126" i="1" s="1"/>
  <c r="W126" i="1" s="1"/>
  <c r="Y126" i="1" s="1"/>
  <c r="AA126" i="1" s="1"/>
  <c r="AC126" i="1" s="1"/>
  <c r="AE126" i="1" s="1"/>
  <c r="I130" i="1"/>
  <c r="K130" i="1" s="1"/>
  <c r="M130" i="1" s="1"/>
  <c r="O130" i="1" s="1"/>
  <c r="Q130" i="1" s="1"/>
  <c r="S130" i="1" s="1"/>
  <c r="U130" i="1" s="1"/>
  <c r="W130" i="1" s="1"/>
  <c r="Y130" i="1" s="1"/>
  <c r="AA130" i="1" s="1"/>
  <c r="AC130" i="1" s="1"/>
  <c r="AE130" i="1" s="1"/>
  <c r="G324" i="1"/>
  <c r="I324" i="1" s="1"/>
  <c r="K324" i="1" s="1"/>
  <c r="M324" i="1" s="1"/>
  <c r="O324" i="1" s="1"/>
  <c r="Q324" i="1" s="1"/>
  <c r="S324" i="1" s="1"/>
  <c r="U324" i="1" s="1"/>
  <c r="W324" i="1" s="1"/>
  <c r="Y324" i="1" s="1"/>
  <c r="AA324" i="1" s="1"/>
  <c r="AC324" i="1" s="1"/>
  <c r="AE324" i="1" s="1"/>
  <c r="I325" i="1"/>
  <c r="K325" i="1" s="1"/>
  <c r="M325" i="1" s="1"/>
  <c r="O325" i="1" s="1"/>
  <c r="Q325" i="1" s="1"/>
  <c r="S325" i="1" s="1"/>
  <c r="U325" i="1" s="1"/>
  <c r="W325" i="1" s="1"/>
  <c r="Y325" i="1" s="1"/>
  <c r="AA325" i="1" s="1"/>
  <c r="AC325" i="1" s="1"/>
  <c r="AE325" i="1" s="1"/>
  <c r="G183" i="1"/>
  <c r="I183" i="1" s="1"/>
  <c r="K183" i="1" s="1"/>
  <c r="M183" i="1" s="1"/>
  <c r="O183" i="1" s="1"/>
  <c r="Q183" i="1" s="1"/>
  <c r="S183" i="1" s="1"/>
  <c r="U183" i="1" s="1"/>
  <c r="W183" i="1" s="1"/>
  <c r="Y183" i="1" s="1"/>
  <c r="AA183" i="1" s="1"/>
  <c r="AC183" i="1" s="1"/>
  <c r="AE183" i="1" s="1"/>
  <c r="I184" i="1"/>
  <c r="K184" i="1" s="1"/>
  <c r="M184" i="1" s="1"/>
  <c r="O184" i="1" s="1"/>
  <c r="Q184" i="1" s="1"/>
  <c r="S184" i="1" s="1"/>
  <c r="U184" i="1" s="1"/>
  <c r="W184" i="1" s="1"/>
  <c r="Y184" i="1" s="1"/>
  <c r="AA184" i="1" s="1"/>
  <c r="AC184" i="1" s="1"/>
  <c r="AE184" i="1" s="1"/>
  <c r="G199" i="1"/>
  <c r="I199" i="1" s="1"/>
  <c r="K199" i="1" s="1"/>
  <c r="M199" i="1" s="1"/>
  <c r="O199" i="1" s="1"/>
  <c r="Q199" i="1" s="1"/>
  <c r="S199" i="1" s="1"/>
  <c r="U199" i="1" s="1"/>
  <c r="W199" i="1" s="1"/>
  <c r="Y199" i="1" s="1"/>
  <c r="AA199" i="1" s="1"/>
  <c r="AC199" i="1" s="1"/>
  <c r="AE199" i="1" s="1"/>
  <c r="I208" i="1"/>
  <c r="K208" i="1" s="1"/>
  <c r="M208" i="1" s="1"/>
  <c r="O208" i="1" s="1"/>
  <c r="Q208" i="1" s="1"/>
  <c r="S208" i="1" s="1"/>
  <c r="U208" i="1" s="1"/>
  <c r="W208" i="1" s="1"/>
  <c r="Y208" i="1" s="1"/>
  <c r="AA208" i="1" s="1"/>
  <c r="AC208" i="1" s="1"/>
  <c r="AE208" i="1" s="1"/>
  <c r="G453" i="1"/>
  <c r="I453" i="1" s="1"/>
  <c r="K453" i="1" s="1"/>
  <c r="M453" i="1" s="1"/>
  <c r="O453" i="1" s="1"/>
  <c r="Q453" i="1" s="1"/>
  <c r="S453" i="1" s="1"/>
  <c r="U453" i="1" s="1"/>
  <c r="W453" i="1" s="1"/>
  <c r="Y453" i="1" s="1"/>
  <c r="AA453" i="1" s="1"/>
  <c r="AC453" i="1" s="1"/>
  <c r="AE453" i="1" s="1"/>
  <c r="I454" i="1"/>
  <c r="K454" i="1" s="1"/>
  <c r="M454" i="1" s="1"/>
  <c r="O454" i="1" s="1"/>
  <c r="Q454" i="1" s="1"/>
  <c r="S454" i="1" s="1"/>
  <c r="U454" i="1" s="1"/>
  <c r="W454" i="1" s="1"/>
  <c r="Y454" i="1" s="1"/>
  <c r="AA454" i="1" s="1"/>
  <c r="AC454" i="1" s="1"/>
  <c r="AE454" i="1" s="1"/>
  <c r="G381" i="1"/>
  <c r="I381" i="1" s="1"/>
  <c r="K381" i="1" s="1"/>
  <c r="M381" i="1" s="1"/>
  <c r="O381" i="1" s="1"/>
  <c r="Q381" i="1" s="1"/>
  <c r="S381" i="1" s="1"/>
  <c r="U381" i="1" s="1"/>
  <c r="W381" i="1" s="1"/>
  <c r="Y381" i="1" s="1"/>
  <c r="AA381" i="1" s="1"/>
  <c r="AC381" i="1" s="1"/>
  <c r="AE381" i="1" s="1"/>
  <c r="I382" i="1"/>
  <c r="K382" i="1" s="1"/>
  <c r="M382" i="1" s="1"/>
  <c r="O382" i="1" s="1"/>
  <c r="Q382" i="1" s="1"/>
  <c r="S382" i="1" s="1"/>
  <c r="U382" i="1" s="1"/>
  <c r="W382" i="1" s="1"/>
  <c r="Y382" i="1" s="1"/>
  <c r="AA382" i="1" s="1"/>
  <c r="AC382" i="1" s="1"/>
  <c r="AE382" i="1" s="1"/>
  <c r="G420" i="1"/>
  <c r="I420" i="1" s="1"/>
  <c r="K420" i="1" s="1"/>
  <c r="M420" i="1" s="1"/>
  <c r="O420" i="1" s="1"/>
  <c r="Q420" i="1" s="1"/>
  <c r="S420" i="1" s="1"/>
  <c r="U420" i="1" s="1"/>
  <c r="W420" i="1" s="1"/>
  <c r="Y420" i="1" s="1"/>
  <c r="AA420" i="1" s="1"/>
  <c r="AC420" i="1" s="1"/>
  <c r="AE420" i="1" s="1"/>
  <c r="I443" i="1"/>
  <c r="K443" i="1" s="1"/>
  <c r="M443" i="1" s="1"/>
  <c r="O443" i="1" s="1"/>
  <c r="Q443" i="1" s="1"/>
  <c r="S443" i="1" s="1"/>
  <c r="U443" i="1" s="1"/>
  <c r="W443" i="1" s="1"/>
  <c r="Y443" i="1" s="1"/>
  <c r="AA443" i="1" s="1"/>
  <c r="AC443" i="1" s="1"/>
  <c r="AE443" i="1" s="1"/>
  <c r="G25" i="1"/>
  <c r="G531" i="1"/>
  <c r="I531" i="1" s="1"/>
  <c r="K531" i="1" s="1"/>
  <c r="M531" i="1" s="1"/>
  <c r="O531" i="1" s="1"/>
  <c r="Q531" i="1" s="1"/>
  <c r="S531" i="1" s="1"/>
  <c r="U531" i="1" s="1"/>
  <c r="W531" i="1" s="1"/>
  <c r="Y531" i="1" s="1"/>
  <c r="AA531" i="1" s="1"/>
  <c r="AC531" i="1" s="1"/>
  <c r="AE531" i="1" s="1"/>
  <c r="G461" i="1"/>
  <c r="I461" i="1" s="1"/>
  <c r="K461" i="1" s="1"/>
  <c r="M461" i="1" s="1"/>
  <c r="O461" i="1" s="1"/>
  <c r="Q461" i="1" s="1"/>
  <c r="S461" i="1" s="1"/>
  <c r="U461" i="1" s="1"/>
  <c r="W461" i="1" s="1"/>
  <c r="Y461" i="1" s="1"/>
  <c r="AA461" i="1" s="1"/>
  <c r="AC461" i="1" s="1"/>
  <c r="AE461" i="1" s="1"/>
  <c r="G217" i="1"/>
  <c r="I217" i="1" s="1"/>
  <c r="K217" i="1" s="1"/>
  <c r="M217" i="1" s="1"/>
  <c r="O217" i="1" s="1"/>
  <c r="Q217" i="1" s="1"/>
  <c r="S217" i="1" s="1"/>
  <c r="U217" i="1" s="1"/>
  <c r="W217" i="1" s="1"/>
  <c r="Y217" i="1" s="1"/>
  <c r="AA217" i="1" s="1"/>
  <c r="AC217" i="1" s="1"/>
  <c r="AE217" i="1" s="1"/>
  <c r="G111" i="1"/>
  <c r="I111" i="1" s="1"/>
  <c r="K111" i="1" s="1"/>
  <c r="M111" i="1" s="1"/>
  <c r="O111" i="1" s="1"/>
  <c r="Q111" i="1" s="1"/>
  <c r="S111" i="1" s="1"/>
  <c r="U111" i="1" s="1"/>
  <c r="W111" i="1" s="1"/>
  <c r="Y111" i="1" s="1"/>
  <c r="AA111" i="1" s="1"/>
  <c r="AC111" i="1" s="1"/>
  <c r="AE111" i="1" s="1"/>
  <c r="G102" i="1"/>
  <c r="I102" i="1" s="1"/>
  <c r="K102" i="1" s="1"/>
  <c r="M102" i="1" s="1"/>
  <c r="O102" i="1" s="1"/>
  <c r="Q102" i="1" s="1"/>
  <c r="S102" i="1" s="1"/>
  <c r="U102" i="1" s="1"/>
  <c r="W102" i="1" s="1"/>
  <c r="Y102" i="1" s="1"/>
  <c r="AA102" i="1" s="1"/>
  <c r="AC102" i="1" s="1"/>
  <c r="AE102" i="1" s="1"/>
  <c r="G394" i="1"/>
  <c r="I394" i="1" s="1"/>
  <c r="K394" i="1" s="1"/>
  <c r="M394" i="1" s="1"/>
  <c r="O394" i="1" s="1"/>
  <c r="Q394" i="1" s="1"/>
  <c r="S394" i="1" s="1"/>
  <c r="U394" i="1" s="1"/>
  <c r="W394" i="1" s="1"/>
  <c r="Y394" i="1" s="1"/>
  <c r="AA394" i="1" s="1"/>
  <c r="AC394" i="1" s="1"/>
  <c r="AE394" i="1" s="1"/>
  <c r="G360" i="1"/>
  <c r="I360" i="1" s="1"/>
  <c r="K360" i="1" s="1"/>
  <c r="M360" i="1" s="1"/>
  <c r="O360" i="1" s="1"/>
  <c r="Q360" i="1" s="1"/>
  <c r="S360" i="1" s="1"/>
  <c r="U360" i="1" s="1"/>
  <c r="W360" i="1" s="1"/>
  <c r="Y360" i="1" s="1"/>
  <c r="AA360" i="1" s="1"/>
  <c r="AC360" i="1" s="1"/>
  <c r="AE360" i="1" s="1"/>
  <c r="G274" i="1"/>
  <c r="I274" i="1" s="1"/>
  <c r="K274" i="1" s="1"/>
  <c r="M274" i="1" s="1"/>
  <c r="O274" i="1" s="1"/>
  <c r="Q274" i="1" s="1"/>
  <c r="S274" i="1" s="1"/>
  <c r="U274" i="1" s="1"/>
  <c r="W274" i="1" s="1"/>
  <c r="Y274" i="1" s="1"/>
  <c r="AA274" i="1" s="1"/>
  <c r="AC274" i="1" s="1"/>
  <c r="AE274" i="1" s="1"/>
  <c r="G176" i="1"/>
  <c r="I176" i="1" s="1"/>
  <c r="K176" i="1" s="1"/>
  <c r="M176" i="1" s="1"/>
  <c r="O176" i="1" s="1"/>
  <c r="Q176" i="1" s="1"/>
  <c r="S176" i="1" s="1"/>
  <c r="U176" i="1" s="1"/>
  <c r="W176" i="1" s="1"/>
  <c r="Y176" i="1" s="1"/>
  <c r="AA176" i="1" s="1"/>
  <c r="AC176" i="1" s="1"/>
  <c r="AE176" i="1" s="1"/>
  <c r="G106" i="1"/>
  <c r="I106" i="1" s="1"/>
  <c r="K106" i="1" s="1"/>
  <c r="M106" i="1" s="1"/>
  <c r="O106" i="1" s="1"/>
  <c r="Q106" i="1" s="1"/>
  <c r="S106" i="1" s="1"/>
  <c r="U106" i="1" s="1"/>
  <c r="W106" i="1" s="1"/>
  <c r="Y106" i="1" s="1"/>
  <c r="AA106" i="1" s="1"/>
  <c r="AC106" i="1" s="1"/>
  <c r="AE106" i="1" s="1"/>
  <c r="G290" i="1"/>
  <c r="I290" i="1" s="1"/>
  <c r="K290" i="1" s="1"/>
  <c r="M290" i="1" s="1"/>
  <c r="O290" i="1" s="1"/>
  <c r="Q290" i="1" s="1"/>
  <c r="S290" i="1" s="1"/>
  <c r="U290" i="1" s="1"/>
  <c r="W290" i="1" s="1"/>
  <c r="Y290" i="1" s="1"/>
  <c r="AA290" i="1" s="1"/>
  <c r="AC290" i="1" s="1"/>
  <c r="AE290" i="1" s="1"/>
  <c r="G170" i="1"/>
  <c r="I170" i="1" s="1"/>
  <c r="K170" i="1" s="1"/>
  <c r="M170" i="1" s="1"/>
  <c r="O170" i="1" s="1"/>
  <c r="Q170" i="1" s="1"/>
  <c r="S170" i="1" s="1"/>
  <c r="U170" i="1" s="1"/>
  <c r="W170" i="1" s="1"/>
  <c r="Y170" i="1" s="1"/>
  <c r="AA170" i="1" s="1"/>
  <c r="AC170" i="1" s="1"/>
  <c r="AE170" i="1" s="1"/>
  <c r="I25" i="1" l="1"/>
  <c r="K25" i="1" s="1"/>
  <c r="M25" i="1" s="1"/>
  <c r="O25" i="1" s="1"/>
  <c r="Q25" i="1" s="1"/>
  <c r="S25" i="1" s="1"/>
  <c r="U25" i="1" s="1"/>
  <c r="W25" i="1" s="1"/>
  <c r="Y25" i="1" s="1"/>
  <c r="AA25" i="1" s="1"/>
  <c r="AC25" i="1" s="1"/>
  <c r="AE25" i="1" s="1"/>
  <c r="G250" i="1"/>
  <c r="I250" i="1" s="1"/>
  <c r="K250" i="1" s="1"/>
  <c r="M250" i="1" s="1"/>
  <c r="O250" i="1" s="1"/>
  <c r="Q250" i="1" s="1"/>
  <c r="S250" i="1" s="1"/>
  <c r="U250" i="1" s="1"/>
  <c r="W250" i="1" s="1"/>
  <c r="Y250" i="1" s="1"/>
  <c r="AA250" i="1" s="1"/>
  <c r="AC250" i="1" s="1"/>
  <c r="AE250" i="1" s="1"/>
  <c r="G101" i="1"/>
  <c r="I101" i="1" s="1"/>
  <c r="K101" i="1" s="1"/>
  <c r="M101" i="1" s="1"/>
  <c r="O101" i="1" s="1"/>
  <c r="Q101" i="1" s="1"/>
  <c r="S101" i="1" s="1"/>
  <c r="U101" i="1" s="1"/>
  <c r="W101" i="1" s="1"/>
  <c r="Y101" i="1" s="1"/>
  <c r="AA101" i="1" s="1"/>
  <c r="AC101" i="1" s="1"/>
  <c r="AE101" i="1" s="1"/>
  <c r="D25" i="2" l="1"/>
  <c r="C25" i="2"/>
  <c r="C10" i="2"/>
  <c r="E12" i="2"/>
  <c r="C15" i="2"/>
  <c r="C12" i="2"/>
  <c r="C6" i="2"/>
  <c r="D16" i="2" l="1"/>
  <c r="C16" i="2"/>
  <c r="G554" i="1"/>
  <c r="I554" i="1" s="1"/>
  <c r="K554" i="1" s="1"/>
  <c r="M554" i="1" s="1"/>
  <c r="O554" i="1" s="1"/>
  <c r="Q554" i="1" s="1"/>
  <c r="S554" i="1" s="1"/>
  <c r="U554" i="1" s="1"/>
  <c r="W554" i="1" s="1"/>
  <c r="Y554" i="1" s="1"/>
  <c r="AA554" i="1" s="1"/>
  <c r="AC554" i="1" s="1"/>
  <c r="AE554" i="1" s="1"/>
</calcChain>
</file>

<file path=xl/sharedStrings.xml><?xml version="1.0" encoding="utf-8"?>
<sst xmlns="http://schemas.openxmlformats.org/spreadsheetml/2006/main" count="1164" uniqueCount="565">
  <si>
    <t>№ 
п/п</t>
  </si>
  <si>
    <t>Наименование</t>
  </si>
  <si>
    <t>ЦСР</t>
  </si>
  <si>
    <t>ВР</t>
  </si>
  <si>
    <t>01 0 00 00000</t>
  </si>
  <si>
    <t>01 1 01 00000</t>
  </si>
  <si>
    <t>Предоставление субсидий бюджетным, 
автономным учреждениям и иным некоммерческим организациям</t>
  </si>
  <si>
    <t>01 1 01 60860</t>
  </si>
  <si>
    <t>01 1 01 00590</t>
  </si>
  <si>
    <t>Предоставление субсидий бюджетным, автономным учреждениям и иным некоммерческим организациям</t>
  </si>
  <si>
    <t>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</si>
  <si>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01 1 01 60820</t>
  </si>
  <si>
    <t>Субвенция на осуществление отдельных 
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</si>
  <si>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01 1 01 60710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</si>
  <si>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</si>
  <si>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</si>
  <si>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01 1 01 62370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</si>
  <si>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государст-венными  внебюджетными фондами</t>
  </si>
  <si>
    <t>Иные бюджетные ассигнования</t>
  </si>
  <si>
    <t>Мероприятия в области образования</t>
  </si>
  <si>
    <t>Предоставление субсидий  бюджетным, автономным  учреждениям и иным некоммерческим организациям</t>
  </si>
  <si>
    <t>Субвенция на осуществление государственных гарантий реализации прав на получение общедоступного и бесплатного образования</t>
  </si>
  <si>
    <t>Расходы на выплаты персоналу в целях обеспечения выполнения функций органов местного самоуправления, казенными учреждениями</t>
  </si>
  <si>
    <t>Подготовка и повышение квалификации кадров</t>
  </si>
  <si>
    <t>01 1 02 00000</t>
  </si>
  <si>
    <t>01 1 02 00190</t>
  </si>
  <si>
    <t>01 1 02 00590</t>
  </si>
  <si>
    <t>01 1 02 10300</t>
  </si>
  <si>
    <t>01 1 02 62500</t>
  </si>
  <si>
    <t>01 1 02 60860</t>
  </si>
  <si>
    <t>01 1 02 10400</t>
  </si>
  <si>
    <t>ПР</t>
  </si>
  <si>
    <t xml:space="preserve">600
</t>
  </si>
  <si>
    <t>02 0 00 00000</t>
  </si>
  <si>
    <t>02 1 00 00000</t>
  </si>
  <si>
    <t>Проведение районных мероприятий, посвященных Дню народного единства</t>
  </si>
  <si>
    <t>02 1 01 00000</t>
  </si>
  <si>
    <t>Мероприятия праздничных дней и памятных дат, проводимых администрацией муниципального образования</t>
  </si>
  <si>
    <t>02 1 01 10070</t>
  </si>
  <si>
    <t>02 2 00 00000</t>
  </si>
  <si>
    <t>02 2 01 00000</t>
  </si>
  <si>
    <t>02 2 01 10070</t>
  </si>
  <si>
    <t>02 3 00 00000</t>
  </si>
  <si>
    <t>02 3 01 00000</t>
  </si>
  <si>
    <t>Расходы по обеспечению деятельности органов местного самоуправления</t>
  </si>
  <si>
    <t>02 3 01 10010</t>
  </si>
  <si>
    <t>03 0 00 00000</t>
  </si>
  <si>
    <t>03 1 01 00000</t>
  </si>
  <si>
    <t>Предоставление субсидий  бюджетным, автономным учреждениям и иным некоммерческим организациям</t>
  </si>
  <si>
    <t>Мероприятия по оздоровлению детей</t>
  </si>
  <si>
    <t>03 1 01 10170</t>
  </si>
  <si>
    <t>04 0 00 00000</t>
  </si>
  <si>
    <t>Капитальные вложения в объекты государственной (муниципальной) собственности</t>
  </si>
  <si>
    <t>Мероприятия в области коммунального хозяйства</t>
  </si>
  <si>
    <t>05 0 00 00000</t>
  </si>
  <si>
    <t>05 1 01 00000</t>
  </si>
  <si>
    <t>05 1 01 L4970</t>
  </si>
  <si>
    <t>06 0 00 00000</t>
  </si>
  <si>
    <t>06 1 01 00000</t>
  </si>
  <si>
    <t>Мероприятия района, направленные на поддержку малого и среднего предпринимательства</t>
  </si>
  <si>
    <t>06 1 01 10210</t>
  </si>
  <si>
    <t>06 1 02 00000</t>
  </si>
  <si>
    <t>Расходы на обеспечение деятельности (оказания услуг) муниципальными учреждениями</t>
  </si>
  <si>
    <t>06 1 02 00590</t>
  </si>
  <si>
    <t>07 0 00 00000</t>
  </si>
  <si>
    <t>07 1 01 00000</t>
  </si>
  <si>
    <t>Формирование и продвижение экономического и инвестиционно- привлекательного образа муниципального образования Тбилисский район</t>
  </si>
  <si>
    <t>07 1 01 10430</t>
  </si>
  <si>
    <t>07 1 03 00000</t>
  </si>
  <si>
    <t>07 1 03 10430</t>
  </si>
  <si>
    <t>08 0 00 00000</t>
  </si>
  <si>
    <t>08 1 01 00000</t>
  </si>
  <si>
    <t>Мероприятия в области молодежной политики</t>
  </si>
  <si>
    <t>08 1 01 10310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</si>
  <si>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 внебюджетными фондами</t>
  </si>
  <si>
    <t>08 1 01 10310</t>
  </si>
  <si>
    <t>08 1 02 00000</t>
  </si>
  <si>
    <t>08 1 02 10310</t>
  </si>
  <si>
    <t>08 1 04 00000</t>
  </si>
  <si>
    <t>Расходы на обеспечение деятельности (оказания услуг) муниципальных учреждений</t>
  </si>
  <si>
    <t>08 1 04 00590</t>
  </si>
  <si>
    <t>08 1 04 00190</t>
  </si>
  <si>
    <t>09 0 00 00000</t>
  </si>
  <si>
    <t>09 1 01 00000</t>
  </si>
  <si>
    <t>09 1 01 00590</t>
  </si>
  <si>
    <t>09 1 01 60740</t>
  </si>
  <si>
    <t>09 1 02 00000</t>
  </si>
  <si>
    <t>Мероприятия в области массового спорта</t>
  </si>
  <si>
    <t>09 1 02 10350</t>
  </si>
  <si>
    <t>09 1 03 00000</t>
  </si>
  <si>
    <t>Расходы на обеспечение функций органов местного самоуправления</t>
  </si>
  <si>
    <t>09 1 03 00190</t>
  </si>
  <si>
    <t>Муниципальная программа муниципального образования Тбилисский район «Обеспечение безопасности населения»</t>
  </si>
  <si>
    <t>10 0 00 00000</t>
  </si>
  <si>
    <t>10 1 01 00000</t>
  </si>
  <si>
    <t>Мероприятия по предупреждению и ликвидации последствий чрезвычайных ситуаций и стихийных бедствий</t>
  </si>
  <si>
    <t>10 1 01 10140</t>
  </si>
  <si>
    <t>10 1 01 00590</t>
  </si>
  <si>
    <t>Субвенция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</si>
  <si>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10 1 01 60070</t>
  </si>
  <si>
    <t>10 1 02 00000</t>
  </si>
  <si>
    <t>Мероприятия, направленные на укрепление правопорядка, профилактику правонарушений, усиление борьбы с преступностью</t>
  </si>
  <si>
    <t>10 1 02 10420</t>
  </si>
  <si>
    <t>11 0 00  0000</t>
  </si>
  <si>
    <t>11 1 01 00000</t>
  </si>
  <si>
    <t>11 1 01 00190</t>
  </si>
  <si>
    <t>11 1 02 00000</t>
  </si>
  <si>
    <t>Расходы на обеспечение деятельности (оказания услуг) муниципальных  учреждений</t>
  </si>
  <si>
    <t>11 1 02 00590</t>
  </si>
  <si>
    <t>11 1 02 60820</t>
  </si>
  <si>
    <t>11 1 03 00000</t>
  </si>
  <si>
    <t>11 1 03 00590</t>
  </si>
  <si>
    <t>Передача полномочий по организации библиотечного обслуживания  из поселений  в муниципальное образование Тбилисский район</t>
  </si>
  <si>
    <t>11 1 03 20020</t>
  </si>
  <si>
    <t>Приобретение муниципальными учреждениями движимого имущества</t>
  </si>
  <si>
    <t>11 1 03 09010</t>
  </si>
  <si>
    <t>11 1 04 00000</t>
  </si>
  <si>
    <t>11 1 04 00590</t>
  </si>
  <si>
    <t>11 1 05 00000</t>
  </si>
  <si>
    <t>11 1 05 00590</t>
  </si>
  <si>
    <t>13 0 00 00000</t>
  </si>
  <si>
    <t>13 1 03 00000</t>
  </si>
  <si>
    <t>Муниципальная программа муниципального образования Тбилисский район «Развитие пассажирского транспорта в Тбилисском районе»</t>
  </si>
  <si>
    <t>15 0 00 00000</t>
  </si>
  <si>
    <t>Мероприятия в области транспортного обслуживания</t>
  </si>
  <si>
    <t>Приобретение подвижного состава</t>
  </si>
  <si>
    <t>15 1 02 00000</t>
  </si>
  <si>
    <t>15 1 02 10220</t>
  </si>
  <si>
    <t>17 0 00  00000</t>
  </si>
  <si>
    <t>17 1 01 00000</t>
  </si>
  <si>
    <t>17 1 01 R0820</t>
  </si>
  <si>
    <t>17 1 01 10230</t>
  </si>
  <si>
    <t>17 1 02 00000</t>
  </si>
  <si>
    <t>17 1 02 10170</t>
  </si>
  <si>
    <t>Субвенция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</si>
  <si>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Субвенция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</si>
  <si>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18 0 00 00000</t>
  </si>
  <si>
    <t>18 1 01 00000</t>
  </si>
  <si>
    <t>Информационное обеспечение  жителей муниципального образования</t>
  </si>
  <si>
    <t>18 1 01 10360</t>
  </si>
  <si>
    <t>19 0 00 00000</t>
  </si>
  <si>
    <t>19 1 01 00000</t>
  </si>
  <si>
    <t>19 1 02 00000</t>
  </si>
  <si>
    <t>19 1 02 61650</t>
  </si>
  <si>
    <t>21 0 00 00000</t>
  </si>
  <si>
    <t>21 1 01 00000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</si>
  <si>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 муниципальной собственности</t>
  </si>
  <si>
    <t>21 1 01 10100</t>
  </si>
  <si>
    <t>21 1 02 00000</t>
  </si>
  <si>
    <t>Управление государственным и муниципальным имуществом, связанное с оценкой недвижимости, признанием прав и регулированием отношений по государственной и муниципальной собственности</t>
  </si>
  <si>
    <t>21 1 02 10100</t>
  </si>
  <si>
    <t>21 1 04 00000</t>
  </si>
  <si>
    <t>Мероприятия по землеустройству и землепользованию</t>
  </si>
  <si>
    <t>21 1 04 10110</t>
  </si>
  <si>
    <t>21 1 05 00000</t>
  </si>
  <si>
    <t>21 1 05 00190</t>
  </si>
  <si>
    <t>Обеспечение деятельности высшего органа исполнительной власти муниципального образования Тбилисский район</t>
  </si>
  <si>
    <t>70 0 00 00000</t>
  </si>
  <si>
    <t>Функционирование высшего должностного лица  муниципального образования</t>
  </si>
  <si>
    <t>Обеспечение деятельности Совета муниципального образования Тбилисский район</t>
  </si>
  <si>
    <t>71 0 00 00000</t>
  </si>
  <si>
    <t>Обеспечение функционирования Совета муниципального образования Тбилисский район</t>
  </si>
  <si>
    <t>71 1 00 00000</t>
  </si>
  <si>
    <t>71 1 00 00190</t>
  </si>
  <si>
    <t>Обеспечение деятельности администрации муниципального образования Тбилисский район</t>
  </si>
  <si>
    <t>Обеспечение функционирования администрации муниципального образования</t>
  </si>
  <si>
    <t>72 1 00 00000</t>
  </si>
  <si>
    <t>72 1 00 00190</t>
  </si>
  <si>
    <t>Обеспечение отдельных государственных полномочий Краснодарского края</t>
  </si>
  <si>
    <t>72 2 00 00000</t>
  </si>
  <si>
    <t>72 2 00 51200</t>
  </si>
  <si>
    <t>72 2 00 60910</t>
  </si>
  <si>
    <t>Субвенция на осуществление отдельных государственных полномочий по организации и осуществлению  деятельности по опеке и попечительству в отношении несовершеннолетних</t>
  </si>
  <si>
    <t>Субвенция на осуществление отдельных государственных полномочий по ведению  учета граждан отдельных категорий в качестве нуждающихся в жилых помещениях</t>
  </si>
  <si>
    <t>72 2 00 60870</t>
  </si>
  <si>
    <t>Субвенция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</si>
  <si>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Обеспечение по хозяйственному обслуживанию</t>
  </si>
  <si>
    <t>72 3 00 00000</t>
  </si>
  <si>
    <t>72 3 00 00590</t>
  </si>
  <si>
    <t>Финансовое обеспечение непредвиденных расходов</t>
  </si>
  <si>
    <t>72 4 00 00000</t>
  </si>
  <si>
    <t>72 4 00 10030</t>
  </si>
  <si>
    <t>Реализация муниципальных функций, связанных с муниципальным управлением</t>
  </si>
  <si>
    <t>72 5 00 00000</t>
  </si>
  <si>
    <t>Расходы на обеспечение деятельности (оказания услуг) муниципальными учреждениями - Централизованная бухгалтерия муниципального образования Тбилисский район</t>
  </si>
  <si>
    <t>72 5 00 00590</t>
  </si>
  <si>
    <t>Субсидии (гранты)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</t>
  </si>
  <si>
    <t>72 5 00 10380</t>
  </si>
  <si>
    <t>72 5 00 10150</t>
  </si>
  <si>
    <t>Проведение мероприятий по развитию  казачества на территории муниципального образования Тбилисский район</t>
  </si>
  <si>
    <t>Обеспечение деятельности подведомственных учреждений</t>
  </si>
  <si>
    <t>72 6 00 00000</t>
  </si>
  <si>
    <t>72 6 00 00590</t>
  </si>
  <si>
    <t>Управление муниципальными финансами - Финансовое управление администрации муниципального образования Тбилисский район</t>
  </si>
  <si>
    <t>74 0 00 00000</t>
  </si>
  <si>
    <t>Обеспечение деятельности финансового управления</t>
  </si>
  <si>
    <t>74 1 00 00000</t>
  </si>
  <si>
    <t xml:space="preserve">Расходы на обеспечение функций органов местного самоуправления </t>
  </si>
  <si>
    <t>74 1 00 00190</t>
  </si>
  <si>
    <t>Управление муниципальным долгом</t>
  </si>
  <si>
    <t>74 3 00 00000</t>
  </si>
  <si>
    <t>75 0 00 00000</t>
  </si>
  <si>
    <t>Руководитель контрольно-счетной палаты</t>
  </si>
  <si>
    <t>75 1 00 00000</t>
  </si>
  <si>
    <t>75 1 00 00190</t>
  </si>
  <si>
    <t>Контрольно-счетная палата</t>
  </si>
  <si>
    <t>75 2 00 00000</t>
  </si>
  <si>
    <t>75 2 00 00190</t>
  </si>
  <si>
    <t>Другие непрограммные направления деятельности органов местного самоуправления</t>
  </si>
  <si>
    <t>99 9 00 00000</t>
  </si>
  <si>
    <t>Мероприятия по обеспечению мобилизационной готовности экономики</t>
  </si>
  <si>
    <t>99 9 00 10120</t>
  </si>
  <si>
    <t>Мероприятия по проведению капитального ремонта общего имущества собственников помещений в многоквартирных домах</t>
  </si>
  <si>
    <t>99 9 00 10440</t>
  </si>
  <si>
    <t>Дополнительное материальное обеспечение ряда лиц, замещавших выборные муниципальные должности и должности муниципальной службы муниципального образования Тбилисский район</t>
  </si>
  <si>
    <t>99 9 00 10040</t>
  </si>
  <si>
    <t>ВСЕГО</t>
  </si>
  <si>
    <t>Закупка товаров, работ и услуг для обеспечения государственных (муниципальных) нужд учреждениям</t>
  </si>
  <si>
    <t>Резервный фонд администрации  муниципального образования Тбилисский район</t>
  </si>
  <si>
    <t>13 1 03 10240</t>
  </si>
  <si>
    <t xml:space="preserve">01 101 60820
</t>
  </si>
  <si>
    <t>"Модернизация и техническое перевооружение котельных, работающих на неэффективных видах топлива"</t>
  </si>
  <si>
    <t>Процентные платежи по муниципальному долгу</t>
  </si>
  <si>
    <t>74 3 00 10050</t>
  </si>
  <si>
    <t>Обслуживание государственного (муниципального) долга</t>
  </si>
  <si>
    <t>"Методическое обслуживание учреждений  культуры"</t>
  </si>
  <si>
    <t>Муниципальная программа муниципального образования Тбилисский район "Энергосбережение и повышение энергетической эффективности"</t>
  </si>
  <si>
    <t>"Социальная поддержка детей-сирот и детей, оставшихся без попечения родителей"</t>
  </si>
  <si>
    <t>"Информационное обслуживание деятельности органов местного самоуправления в печатном периодическом издании"</t>
  </si>
  <si>
    <t>"Выплаты субсидий  на развитие предпринимательства в АПК, улучшение материального положения жителей сельской местности"</t>
  </si>
  <si>
    <t>Муниципальная программа муниципального образования Тбилисский район "Развитие сельского хозяйства и регулирование рынков сельскохозяйственной продукции сырья и продовольствия"</t>
  </si>
  <si>
    <t>Муниципальная программа муниципального образования Тбилисский район "Управление муниципальным имуществом"</t>
  </si>
  <si>
    <t>МКУ "Управление муниципальными закупками муниципального образования Тбилисский район"</t>
  </si>
  <si>
    <t>Расходы на обеспечение деятельности (оказания услуг) муниципальных учреждений – МАУ ЛОД "Ласточка"</t>
  </si>
  <si>
    <t>"Разработка, внедрение и сопровождение информационной системы учета муниципального имущества"</t>
  </si>
  <si>
    <t>"Проведение рыночной оценки объектов муниципальной собственности"</t>
  </si>
  <si>
    <t>"Проведение технической инвентаризации объектов недвижимости, в т. ч. бесхозяйного имущества, изготовление технических и кадастровых паспортов и другие расходы по управлению муниципальной собственностью"</t>
  </si>
  <si>
    <t>"Обеспечение жилыми помещениями и защита жилищных прав  детей-сирот и детей, оставшихся без попечения родителей, и лиц из их числа"</t>
  </si>
  <si>
    <t>Муниципальная программа муниципального образования Тбилисский район "Социальная поддержка граждан"</t>
  </si>
  <si>
    <t>"Создание условий для организации досуга и культуры"</t>
  </si>
  <si>
    <t>"Организация библиотечного обслуживания населения муниципального образования Тбилисский район"</t>
  </si>
  <si>
    <t>Расходы на обеспечение деятельности (оказания услуг) муниципальными учреждениями - Муниципальное казенное учрежд"Служба по делам гражданской обороны и чрезвычайным ситуациям"</t>
  </si>
  <si>
    <t>"Предупреждение и ликвидация чрезвычайных ситуаций, стихийных бедствий и их последствий в муниципальном образовании Тбилисский район"</t>
  </si>
  <si>
    <t>"Отдельные мероприятия по реализации муниципальной программы"</t>
  </si>
  <si>
    <t>"Реализация единого календарного плана физкультурных мероприятий и спортивных мероприятий муниципального образования Тбилисский район"</t>
  </si>
  <si>
    <t>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</si>
  <si>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Муниципальная программа "Развитие физической культуры и спорта"</t>
  </si>
  <si>
    <t>"Реализация муниципальных функций в области молодежной политики муниципальными бюджетными, казенными учреждениями и органами исполнительной власти муниципального образования Тбилисский район"</t>
  </si>
  <si>
    <t>"Организация и проведение акций, семинаров, фестивалей, конкурсов и других мероприятий"</t>
  </si>
  <si>
    <t>"Модернизация инвестиционного портала путем поставки и внедрения готового решения «Инвестпортал"</t>
  </si>
  <si>
    <t>"Участие в международном инвестиционном форуме в г. Сочи"</t>
  </si>
  <si>
    <t>Муниципальная программа муниципального образования Тбилисский район  "Формирование и продвижение экономического и инвестиционно- привлекательного образа Тбилисского района за его пределами"</t>
  </si>
  <si>
    <t>"Пропаганда и популяризация предпринимательской деятельности"</t>
  </si>
  <si>
    <t>Муниципальная программа муниципального образования Тбилисский район "Поддержка малого и среднего предпринимательства в муниципальном образовании Тбилисский район"</t>
  </si>
  <si>
    <t>"Финансовая поддержка субъектов малого и среднего предпринимательства и организаций, обеспечивающих инфраструктуру поддержки субъектов малого и среднего предпринимательства"</t>
  </si>
  <si>
    <t>"Предоставление молодым семьям, участникам программы, социальных выплат на приобретение (строительство) жилья"</t>
  </si>
  <si>
    <t>Муниципальная программа муниципального образования Тбилисский район "Обеспечение жильем молодых семей"</t>
  </si>
  <si>
    <t>Муниципальная программа муниципального образования Тбилисский район "Социально-экономическое и территориальное развитие"</t>
  </si>
  <si>
    <t>"Мероприятия по организации отдыха и оздоровления детей Тбилисского района в летний период"</t>
  </si>
  <si>
    <t>Муниципальная программа муниципального образования Тбилисский район "Дети Тбилисского района"</t>
  </si>
  <si>
    <t>Подпрограмма "Информатизация в муниципальном образовании Тбилисский район"</t>
  </si>
  <si>
    <t>"Информатизация в муниципальном образовании Тбилисский район"</t>
  </si>
  <si>
    <t>"Организация и проведение мероприятий по празднованию праздничных дней, памятных дат, исторических и знаменательных событий России, Краснодарского края и Тбилисского района"</t>
  </si>
  <si>
    <t>"Обеспечение реализации муниципальной
 программы и прочие мероприятия в области образования"</t>
  </si>
  <si>
    <t>"Функционирование системы образования 
Тбилисского района"</t>
  </si>
  <si>
    <t>Подпрограмма  "Государственные и профессиональные праздники, юбилейные и памятные даты, отмечаемые в муниципальном образовании Тбилисский район"</t>
  </si>
  <si>
    <t>Муниципальная программа муниципального образования Тбилисский район "Молодежь Тбилисского района"</t>
  </si>
  <si>
    <t>Расходы на обеспечение деятельности (оказания услуг) муниципальных учреждений - муниципальное казенное учреждение "Управление капитального строительства"</t>
  </si>
  <si>
    <t>РАСПРЕДЕЛЕНИЕ</t>
  </si>
  <si>
    <t xml:space="preserve">бюджетных ассигнований по целевым статьям </t>
  </si>
  <si>
    <t>направлениям деятельности), группам видов расходов</t>
  </si>
  <si>
    <t xml:space="preserve">Муниципальная программа муниципального образования Тбилисский район "Развитие образования" </t>
  </si>
  <si>
    <t>Обеспечение деятельности контрольно-счетной палаты муниципального образования Тбилисский район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</si>
  <si>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</si>
  <si>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Субвенция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</si>
  <si>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Расходы на обеспечение функций  органов местного самоуправления</t>
  </si>
  <si>
    <t>Расходы на обеспечение деятельности (оказания услуг) муниципальных учреждений - методические центры, централизованные бухгалтерии</t>
  </si>
  <si>
    <t>Муниципальная программа муниципального образования Тбилисский район  "Муниципальная политика и развитие гражданского общества"</t>
  </si>
  <si>
    <t>"Мероприятия, направленные на формирование здорового образа жизни молодежи"</t>
  </si>
  <si>
    <t>"Обеспечение деятельности муниципальных учреждений отрасли "Физическая культура и спорт", отрасли "Образование""</t>
  </si>
  <si>
    <t>Муниципальная программа муниципального образования Тбилисский район "Развитие культуры Тбилисского района"</t>
  </si>
  <si>
    <t>"Расходы на обеспечение функций органов местного самоуправления"</t>
  </si>
  <si>
    <t>"Руководство и управление в сфере культуры и искусства"</t>
  </si>
  <si>
    <t>"Реализация дополнительных предпрофессиональных общеобразовательных программ в области искусств"</t>
  </si>
  <si>
    <t>Муниципальная программа муниципального образования Тбилисский район "Информационное обслуживание деятельности органов местного самоуправления"</t>
  </si>
  <si>
    <t xml:space="preserve">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</si>
  <si>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"Укрепление правопорядка, профилактика правонарушений, усиление борьбы с преступностью в муниципальном образовании Тбилисский район"</t>
  </si>
  <si>
    <t>"Обеспечение деятельности отдела по управлению муниципальным имуществом администрации муниципального образования Тбилисский район"</t>
  </si>
  <si>
    <t>"Повышение пожарной безопасности в  муниципальном образовании Тбилисский район"</t>
  </si>
  <si>
    <t>10 1 05 00000</t>
  </si>
  <si>
    <t>Мероприятия по пожарной безопасности</t>
  </si>
  <si>
    <t>10 1 05 10190</t>
  </si>
  <si>
    <t>200</t>
  </si>
  <si>
    <t>600</t>
  </si>
  <si>
    <t>72 0 00 00000</t>
  </si>
  <si>
    <t>70 1 00 00190</t>
  </si>
  <si>
    <t>70 1 00 00000</t>
  </si>
  <si>
    <t>Подпрограмма "Гармонизация межнациональных отношений и развитие национальных культур в муниципальном образовании Тбилисский район"</t>
  </si>
  <si>
    <t>17 1 01 C0820</t>
  </si>
  <si>
    <t>400</t>
  </si>
  <si>
    <t>19 1 04 00000</t>
  </si>
  <si>
    <t>19 1 04 10480</t>
  </si>
  <si>
    <t>"Организация и проведение районных мероприятий в области агропромышленного комплекса"</t>
  </si>
  <si>
    <t xml:space="preserve">Проведение мероприятий районного праздника "День Урожая" </t>
  </si>
  <si>
    <t>Обеспечение условий для развития физической культуры и массового спорта в части оплаты труда инструкторов по спорту</t>
  </si>
  <si>
    <t>09 1 01 S2820</t>
  </si>
  <si>
    <t>19 1 01 60910</t>
  </si>
  <si>
    <t xml:space="preserve">Субвенции на осуществление отдельных государственных полномочий Краснодарского края по поддержке сельскохозяйственного производства </t>
  </si>
  <si>
    <t>Субвенции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</si>
  <si>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"Организация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район"</t>
  </si>
  <si>
    <t>Подпрограмма "Профилактика терроризма и экстремизма в муниципальном образовании Тбилисский район"</t>
  </si>
  <si>
    <t>Обслуживание лицензионной физической охраны</t>
  </si>
  <si>
    <t>Мероприятия в области дошкольного образования</t>
  </si>
  <si>
    <t>10 2 01 10300</t>
  </si>
  <si>
    <t>10 2 00 00000</t>
  </si>
  <si>
    <t>10 2 01 00000</t>
  </si>
  <si>
    <t>10 2 01 10290</t>
  </si>
  <si>
    <t>10 2 03 10310</t>
  </si>
  <si>
    <t xml:space="preserve">Комплексные меры  по профилактике терроризма </t>
  </si>
  <si>
    <t>10 2 03 10200</t>
  </si>
  <si>
    <t>03 1 01 63110</t>
  </si>
  <si>
    <t>10 2 03 00000</t>
  </si>
  <si>
    <t>Проведение информационно-пропагандистского сопровождения антитеррористической деятельности на территории муниципального образования Тбилисский район</t>
  </si>
  <si>
    <t xml:space="preserve">Мероприятия в области жилищного хозяйства </t>
  </si>
  <si>
    <t>01 1 02 L3040</t>
  </si>
  <si>
    <t>Субсидии на обеспечение условий для развития физической культуры и массового спорта в части оплаты труда инструкторов по спорту</t>
  </si>
  <si>
    <t>Субвенция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 патронатное воспитание, к месту лечения и обратно</t>
  </si>
  <si>
    <t>Субвенция на осуществление отдельных государственных полномочий Краснодарского края по поддержке сельскохозяйственного производства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</si>
  <si>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юриспруденции в Российской Федерации</t>
  </si>
  <si>
    <t xml:space="preserve">Субсидия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</si>
  <si>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</t>
  </si>
  <si>
    <t>Субвенция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</si>
  <si>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Субвенция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
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</si>
  <si>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Субсидия на организацию бесплатного горячего питания обучающихся по образовательным программам начального общего образование в муниципальных образовательных организациях</t>
  </si>
  <si>
    <t>Организация бесплатного горячего питания обучающихся по образовательным программам начального общего образование в  муниципальных образовательных организациях</t>
  </si>
  <si>
    <t>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</si>
  <si>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(муниципальным программным и непрограммным </t>
  </si>
  <si>
    <t>Ведомственная целевая программа "Поддержка  и развитие кубанского казачества в  муниципальном образовании Тбилисский район"</t>
  </si>
  <si>
    <t>01 1 01 10300</t>
  </si>
  <si>
    <t>Мероприятия в области культуры</t>
  </si>
  <si>
    <t>11 1 03 10320</t>
  </si>
  <si>
    <t>11 1 05 10320</t>
  </si>
  <si>
    <t>Проведение углубленного медицинского осмотра занимающихся на отделениях по видам спорта</t>
  </si>
  <si>
    <t>09 1 01 10540</t>
  </si>
  <si>
    <t>Профилактика терроризма в части обеспечения инженерно-технической защищенности</t>
  </si>
  <si>
    <t>Мероприятия по профилактике терроризма  в части обеспечения инженерно-технической защищенности муниципальных образовательных организаций</t>
  </si>
  <si>
    <t>Субсидия на участие в профилактике терроризма в части обеспечения инженерно-технической защищенности муниципальных образовательных организаций</t>
  </si>
  <si>
    <t>10 2 02 00000</t>
  </si>
  <si>
    <t>10 2 02 S0460</t>
  </si>
  <si>
    <t>Реализация мероприятий федерального проекта "Спорт -  норма жизни"</t>
  </si>
  <si>
    <t>Субсидия на реализацию мероприятий в целях обеспечения условий для развития физической культуры и массового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 – норма жизни"</t>
  </si>
  <si>
    <t>Обеспечение условий для развития физической культуры и массового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 – норма жизни"</t>
  </si>
  <si>
    <t>09 1 P5 00000</t>
  </si>
  <si>
    <t>09 1 P5 52280</t>
  </si>
  <si>
    <t>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</si>
  <si>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Субвенция на осуществление отдельных  государственных полномочий  Краснодарского края по организации оздоровления и отдыха детей 
</t>
  </si>
  <si>
    <t>72 2 00 69170</t>
  </si>
  <si>
    <t>72 2 00 69180</t>
  </si>
  <si>
    <t>72 2 00 69190</t>
  </si>
  <si>
    <t>72 2 00 69200</t>
  </si>
  <si>
    <t>Субсидия бюджетам муниципальных образований на создание новых мест в общеобразовательных организациях</t>
  </si>
  <si>
    <t>Создание новых мест в общеобразовательных организациях</t>
  </si>
  <si>
    <t>17 1 02 69100</t>
  </si>
  <si>
    <t>17 1 02 69120</t>
  </si>
  <si>
    <t>17 1 02 69130</t>
  </si>
  <si>
    <t>Субвенция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</si>
  <si>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01 1 02 63540</t>
  </si>
  <si>
    <t>Субсидии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</si>
  <si>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 xml:space="preserve">01 1 02 S3410
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</si>
  <si>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</si>
  <si>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</si>
  <si>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1 02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</si>
  <si>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</si>
  <si>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образования Тбилисский район</t>
  </si>
  <si>
    <t>Реализация мероприятий федерального проекта "Современная школа"</t>
  </si>
  <si>
    <t xml:space="preserve">Предоставление субсидий муниципальным бюджетным, автономным учреждениям и иным некоммерческим организациям </t>
  </si>
  <si>
    <t>01 1 01 53032</t>
  </si>
  <si>
    <t>решением Совета муниципального</t>
  </si>
  <si>
    <t>04 1 Е1 00000</t>
  </si>
  <si>
    <t>04 1 Е1 55200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</si>
  <si>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</si>
  <si>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Субсидии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материально-технической базы муниципальных физкультурно-спортивных организаций)</t>
  </si>
  <si>
    <t>09 1 01 S3570</t>
  </si>
  <si>
    <t>Уверждено на 2023 год</t>
  </si>
  <si>
    <t>Н.А. Кривошеева</t>
  </si>
  <si>
    <t>классификации расходов бюджетов на 2023  год</t>
  </si>
  <si>
    <t xml:space="preserve">"Участие в сельскохозяйственной ярмарке" </t>
  </si>
  <si>
    <t>Формирование и продвижение экономического и инвестиционно привлекательного образа муниципального образования Тбилисский район</t>
  </si>
  <si>
    <t>07 1 02 00000</t>
  </si>
  <si>
    <t>07 1 02 10430</t>
  </si>
  <si>
    <t xml:space="preserve">"Информационное продвижение инвестиционного потенциала района" </t>
  </si>
  <si>
    <t>"Подготовка и проведение мероприятий в сфере экономического и инвестиционного развития района"</t>
  </si>
  <si>
    <t>07 1 04 00000</t>
  </si>
  <si>
    <t>07 1 04 10430</t>
  </si>
  <si>
    <t>07 1 05 00000</t>
  </si>
  <si>
    <t>07 1 05 10430</t>
  </si>
  <si>
    <t>10 1 01 10060</t>
  </si>
  <si>
    <t>"Субсидии в целях возмещения   недополученных доходов  и (или) финансового обеспечения (возмещения) затрат в связи с производством (реализацией) товаров, выполнением работ, оказанием услуг"</t>
  </si>
  <si>
    <t xml:space="preserve">Мероприятия по предоставлению субсидий муниципальным унитарным предприятиям </t>
  </si>
  <si>
    <t>15 1 04 00000</t>
  </si>
  <si>
    <t>15 1 04 10090</t>
  </si>
  <si>
    <t>800</t>
  </si>
  <si>
    <t>04 1 32 00000</t>
  </si>
  <si>
    <t>04 1 32 10550</t>
  </si>
  <si>
    <t>"Строительство, реконструкция, капитальный ремонт, ремонт и содержание автомобильных дорог общего пользования местного значения, включенных в реестр имущества муниципального образования Тбилисский район"</t>
  </si>
  <si>
    <t>Капитальный ремонт, ремонт и содержание автомобильных дорог общего пользования, проходящих вне населенных пунктов</t>
  </si>
  <si>
    <t>«Утверждение генеральных планов, правил землепользования и застройки»</t>
  </si>
  <si>
    <t>Мероприятия по утверждению генеральных планов, правил землепользования и застройки</t>
  </si>
  <si>
    <t>04 1 14 00000</t>
  </si>
  <si>
    <t>04 1 14 10460</t>
  </si>
  <si>
    <t>"Строительство сети газораспределения х.Песчаный Тбилисского района Краснодарского края, 1 этап строительства, Распределительный газопровод высокого давления с установкой ГРГПП №1 по ул.Выездной. Распределительные газопроводы низкого давления"</t>
  </si>
  <si>
    <t>13 1 04 00000</t>
  </si>
  <si>
    <t>13 1 04 10240</t>
  </si>
  <si>
    <t>13 1 06 00000</t>
  </si>
  <si>
    <t>13 1 06 10090</t>
  </si>
  <si>
    <t>Муниципальная программа муниципального образования Тбилисский район "Развитие жилищно-коммунального хозяйства муниципального образования Тбилисский район"</t>
  </si>
  <si>
    <t>"Обращение с твердыми коммунальными отходами на территории муниципального образования Тбилисский район"</t>
  </si>
  <si>
    <t xml:space="preserve">"Проведение рекультивации на объекте: полигон временного хранения твердых коммунальных отходов, расположенного по адресу: 1,4 км на запад от станицы Тбилисской, кадастровый номер: 23:29:0304310:74" </t>
  </si>
  <si>
    <t>Мероприятия по обращению с твердыми коммунальными отходами</t>
  </si>
  <si>
    <t>22 0 00 00000</t>
  </si>
  <si>
    <t>22 2 00 00000</t>
  </si>
  <si>
    <t>22 2 01 00000</t>
  </si>
  <si>
    <t>22 2 01 10590</t>
  </si>
  <si>
    <t>22 2 02 00000</t>
  </si>
  <si>
    <t>22 2 02 10590</t>
  </si>
  <si>
    <t>22 2 03 00000</t>
  </si>
  <si>
    <t>22 2 03 10590</t>
  </si>
  <si>
    <t>"Обустройство контейнерных площадок твердых коммунальных отходов на территории муниципального образования Тбилисский район"</t>
  </si>
  <si>
    <t xml:space="preserve">"Изготовление  плакатов, листовок, проведение лекций, семинаров, собраний и т.д." </t>
  </si>
  <si>
    <t>18 1 02 00000</t>
  </si>
  <si>
    <t>18 1 02 10360</t>
  </si>
  <si>
    <t>18 1 03 00000</t>
  </si>
  <si>
    <t>18 1 03 10360</t>
  </si>
  <si>
    <t>18 1 04 00000</t>
  </si>
  <si>
    <t>18 1 04 10360</t>
  </si>
  <si>
    <t>"Информационное обслуживание деятельности органов местного самоуправления на телевидении"</t>
  </si>
  <si>
    <t>"Информационное обслуживание деятельности органов местного самоуправления в сети Интернет"</t>
  </si>
  <si>
    <t>"Информационное обслуживание деятельности органов местного самоуправления на радио"</t>
  </si>
  <si>
    <t>74 2 00 00000</t>
  </si>
  <si>
    <t>74 2 00 10500</t>
  </si>
  <si>
    <t>500</t>
  </si>
  <si>
    <t>Поддержка устойчивого исполнения местных бюджетов</t>
  </si>
  <si>
    <t>Дотация на выравнивание уровня бюджетной обеспеченности поселений</t>
  </si>
  <si>
    <t>Межбюджетные трансферты</t>
  </si>
  <si>
    <t>75 3 00 00000</t>
  </si>
  <si>
    <t>75 3 00 20010</t>
  </si>
  <si>
    <t>Иные межбюджетные трансферты</t>
  </si>
  <si>
    <t>Передача полномочий по осуществлению внешнего муниципального финансового контроля контрольно- счетных органов из поселений в муниципальное образование Тбилисский район</t>
  </si>
  <si>
    <t>01 1 01 10290</t>
  </si>
  <si>
    <t>03 1 02 10280</t>
  </si>
  <si>
    <t>03 1 02 00000</t>
  </si>
  <si>
    <t xml:space="preserve">"Организация и проведение социально значимых мероприятий, направленных на поддержку семьи и детей, укрепление семейных ценностей и традиций с определением категории детей" </t>
  </si>
  <si>
    <t xml:space="preserve">Мероприятие по приобретению новогодних подарков </t>
  </si>
  <si>
    <t>11 1 02 10580</t>
  </si>
  <si>
    <t>Мероприятия в области дополнительного образования</t>
  </si>
  <si>
    <t>11 1 03 L5190</t>
  </si>
  <si>
    <t>Субсидии на организацию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</si>
  <si>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Организация библиотечного облуживания населения, комплектование и обеспечение сохранности библиотечных фондов библиотек поселений, межпоселенческих библиотек</t>
  </si>
  <si>
    <t>"Строительство объекта: «Общеобразовательная школа на 1100 мест по ул. 8 марта в ст.Тбилисской Краснодарского края"</t>
  </si>
  <si>
    <t>04 1 04  00000</t>
  </si>
  <si>
    <t>Изменения +/-</t>
  </si>
  <si>
    <t>«Приложение 11</t>
  </si>
  <si>
    <t>(тыс. руб.)</t>
  </si>
  <si>
    <t xml:space="preserve">от 21 декабря 2022 г. № 247 </t>
  </si>
  <si>
    <t>04 1 29 00000</t>
  </si>
  <si>
    <t>04 1 29 10290</t>
  </si>
  <si>
    <t>04 1 Е1 S5200</t>
  </si>
  <si>
    <t>01 1 EВ 00000</t>
  </si>
  <si>
    <t>01 1 EВ 57860</t>
  </si>
  <si>
    <t>Реализация регионального проекта "Патриотическое воспитание граждан Российской Федерации"</t>
  </si>
  <si>
    <t>Субсидия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</si>
  <si>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Обеспечение оснащения 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</si>
  <si>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Бюджетные инвестиции муниципального образования</t>
  </si>
  <si>
    <t>Строительство сети газораспределения х.Веревкин Тбилисского района Краснодарского края, 2 этап строительства. Распределительный газопровод высокого давления.  Распределительные газопроводы низкого давления</t>
  </si>
  <si>
    <t>Субсидия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</si>
  <si>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>Организация газоснабжения населения (поселений) (строительство подводящих газопроводов, распределительных газопроводов)</t>
  </si>
  <si>
    <t>13 1 05 00000</t>
  </si>
  <si>
    <t>13 1 05 S0620</t>
  </si>
  <si>
    <t>«Организация и развитие систем водоснабжения и водоотведения муниципального образования Тбилисский район»</t>
  </si>
  <si>
    <t>«Замена ветхих водопроводных сетей»</t>
  </si>
  <si>
    <t>«Ремонт водозаборных артезианских скважин»</t>
  </si>
  <si>
    <t>Передача полномочий по организации водоснабжения населения из поселений в муниципальное образование Тбилисский район</t>
  </si>
  <si>
    <t>22 1 00 00000</t>
  </si>
  <si>
    <t>22 1 02 00000</t>
  </si>
  <si>
    <t>22 1 03 00000</t>
  </si>
  <si>
    <t>22 1 03 20030</t>
  </si>
  <si>
    <t>22 1 02 10240</t>
  </si>
  <si>
    <t>04 1 04 10300</t>
  </si>
  <si>
    <t xml:space="preserve">"Строительство объекта: "Спортивный центр единоборств в ст. Тбилисской ул. Базарная д. 124 "И" </t>
  </si>
  <si>
    <t>Мероприятия в области физической культуры</t>
  </si>
  <si>
    <t>04 1 21 00000</t>
  </si>
  <si>
    <t>04 1 21 10340</t>
  </si>
  <si>
    <t>"Капитальный ремонт стадиона по адресу: Краснодарский край, Тбилисский район, ст. Тбилисская, ул. Базарная, 143 "А"</t>
  </si>
  <si>
    <t>04 1 18 00000</t>
  </si>
  <si>
    <t>04 1 18 10350</t>
  </si>
  <si>
    <t>"Развитие инициативного бюджетирования в муниципального образования Тбилисский район"</t>
  </si>
  <si>
    <t>Поддержка местных инициатив по итогам краевого конкурса</t>
  </si>
  <si>
    <t>04 1 28 00000</t>
  </si>
  <si>
    <t>04 1 28 62950</t>
  </si>
  <si>
    <t>01 1 01 62980</t>
  </si>
  <si>
    <t>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(на обеспечение деятельности советников)</t>
  </si>
  <si>
    <t>01 1 EB 51790</t>
  </si>
  <si>
    <t xml:space="preserve">01 1 02 S3370 </t>
  </si>
  <si>
    <t>Обеспечение функционирования персонифицированного финансирования дополнительного образования детей</t>
  </si>
  <si>
    <t>01 1 01 10520</t>
  </si>
  <si>
    <t>09 1 P5 10350</t>
  </si>
  <si>
    <t>Иные межбюджетные трансферты на дополнительную помощь местным бюджетам для решения социально значимых вопросов местного значения (капитальный и текущий ремонт, благоустройство территории , материально-техническое обеспечение муниципальных дошкольных образовательных учреждений)</t>
  </si>
  <si>
    <t>22 1 06 00000</t>
  </si>
  <si>
    <t>22 1 06 20030</t>
  </si>
  <si>
    <t>«Осуществление части переданных полномочий сельских поселений в сфере водоснабжения населения»</t>
  </si>
  <si>
    <t>Субсидия на подготовку изменений в правила землепользования и застройки муниципальных образований Краснодарского края</t>
  </si>
  <si>
    <t>Подготовка изменений в правила землепользования и застройки муниципальных образований Краснодарского края</t>
  </si>
  <si>
    <t>04 1 14 S2570</t>
  </si>
  <si>
    <t>Иные межбюджетные трансферты бюджетам муниципальных образований Краснодарского края за счет средств резервного фонда администрации Краснодарского края</t>
  </si>
  <si>
    <t>99 9 00 62590</t>
  </si>
  <si>
    <t xml:space="preserve">Поддержка мер по обеспечению сбалансированности  местных бюджетов </t>
  </si>
  <si>
    <t xml:space="preserve">Межбюджетные трансферты на поддержку мер по обеспечению  сбалансированности местных бюджетов </t>
  </si>
  <si>
    <t>74 4 00 00000</t>
  </si>
  <si>
    <t>74 4 00 10560</t>
  </si>
  <si>
    <t>22 1 07  00000</t>
  </si>
  <si>
    <t>22 1 07 10090</t>
  </si>
  <si>
    <t>22 1 07  10090</t>
  </si>
  <si>
    <t>Утверждено</t>
  </si>
  <si>
    <t>Уточнено на 2023 год</t>
  </si>
  <si>
    <t>Субсидия на организацию предоставления общедоступного и бесплатного начального общего, основного общего, среднего общего образования по основным  общеобразовательным программам в муниципальных образовательных организациях для создания новых мест в общеобразовательных организациях (приобретение движимого имущества для оснащения вновь созданных мест в муниципальных общеобразовательных организациях)</t>
  </si>
  <si>
    <t xml:space="preserve"> Организация предоставления общедоступного и бесплатного начального общего, основного общего, среднего общего образования по основным  общеобразовательным программам в муниципальных образовательных организациях для создания новых мест в общеобразовательных организациях (приобретение движимого имущества для оснащения вновь созданных мест в муниципальных образовательных организациях )</t>
  </si>
  <si>
    <t>Утвержденоочнено на 2023 год</t>
  </si>
  <si>
    <t>13 1 05 10240</t>
  </si>
  <si>
    <t>13 1 08 00000</t>
  </si>
  <si>
    <t>13 1 08 S0620</t>
  </si>
  <si>
    <t>13 1 08 20040</t>
  </si>
  <si>
    <t>Передача полномочий по организации газоснабжения населения из поселений в муниципальное образование Тбилисский район</t>
  </si>
  <si>
    <t xml:space="preserve">«Замена напорного трубопровода сети водоотведения, расположенного на ул. Октябрьской от вечного огня до колодца по улице Октябрьской 101 А» </t>
  </si>
  <si>
    <t>Субсидии на модернизацию объектов коммунальной инфраструктуры Краснодарского края</t>
  </si>
  <si>
    <t>Модернизация объектов коммунальной инфраструктуры Краснодарского края</t>
  </si>
  <si>
    <t>22 1 08  00000</t>
  </si>
  <si>
    <t>22 1 08  67471</t>
  </si>
  <si>
    <t>22 1 08  67472</t>
  </si>
  <si>
    <t>22 1 08  6747S</t>
  </si>
  <si>
    <t>100</t>
  </si>
  <si>
    <t>"Детское дошкольное учреждение на 80 мест по адресу: Краснодарский край, Тбилисский район, ст-ца Ловлинская, ул. Гагарина,1 "Г"</t>
  </si>
  <si>
    <t>Строительство объекта: "Подводящий газопровод высокого давления и распределительный газопровод низкого давления хутор Чернобабов Тбилисского района Краснодарского края"</t>
  </si>
  <si>
    <t>10 1 04 00000</t>
  </si>
  <si>
    <t>10 1 04 10180</t>
  </si>
  <si>
    <t xml:space="preserve">"Создание системы комплексного обеспечения безопасности жизнедеятельности муниципального образования Тбилисский район"   </t>
  </si>
  <si>
    <t>Создание системы комплексного обеспечения безопасности жизнедеятельности</t>
  </si>
  <si>
    <t>22 1 03 10240</t>
  </si>
  <si>
    <t>04 1 37 00000</t>
  </si>
  <si>
    <t>04 1 37 10350</t>
  </si>
  <si>
    <t>«Многофункциональная спортивно-игровая площадка, расположенная по адресу: Краснодарский край, Тбилисский район, ст. Тбилисская, ул. Красная, 224 «Г»</t>
  </si>
  <si>
    <t>Исполняющий обязанности</t>
  </si>
  <si>
    <t>Тбилисский район, начальника финансового управления</t>
  </si>
  <si>
    <t>13 1 08 10240</t>
  </si>
  <si>
    <t>заместителя главы муниципального образования</t>
  </si>
  <si>
    <t>Субсидия на 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</si>
  <si>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Строительство,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</si>
  <si>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04 1 29 S0470</t>
  </si>
  <si>
    <t>Мероприятия в области социальной политики</t>
  </si>
  <si>
    <t>99 9 00 10600</t>
  </si>
  <si>
    <t>А.В. Осина</t>
  </si>
  <si>
    <t>Расходы на обеспечение прочих обязательств органов местного самоуправления</t>
  </si>
  <si>
    <t xml:space="preserve">72 5  00 10020 </t>
  </si>
  <si>
    <t>72 5 00 10020</t>
  </si>
  <si>
    <t>Приложение 11</t>
  </si>
  <si>
    <t>Утверждено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</si>
</sst>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b/>
      <sz val="18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Arial Cyr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201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49" fontId="2" fillId="0" borderId="0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/>
    <xf numFmtId="0" fontId="2" fillId="2" borderId="8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2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/>
    <xf numFmtId="164" fontId="3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10" fillId="0" borderId="0" xfId="1" applyFont="1" applyAlignment="1">
      <alignment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49" fontId="10" fillId="2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wrapText="1"/>
    </xf>
    <xf numFmtId="49" fontId="10" fillId="0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center" wrapText="1"/>
    </xf>
    <xf numFmtId="0" fontId="6" fillId="0" borderId="2" xfId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wrapText="1"/>
    </xf>
    <xf numFmtId="0" fontId="10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6" fillId="0" borderId="0" xfId="0" applyFont="1" applyAlignment="1"/>
    <xf numFmtId="0" fontId="16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0" fillId="2" borderId="2" xfId="1" applyFont="1" applyFill="1" applyBorder="1" applyAlignment="1">
      <alignment horizontal="left" vertical="top" wrapText="1"/>
    </xf>
    <xf numFmtId="49" fontId="10" fillId="2" borderId="2" xfId="1" applyNumberFormat="1" applyFont="1" applyFill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10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8" fillId="0" borderId="0" xfId="0" applyFont="1" applyAlignment="1">
      <alignment horizontal="right"/>
    </xf>
    <xf numFmtId="0" fontId="19" fillId="0" borderId="0" xfId="0" applyFont="1"/>
    <xf numFmtId="164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0" fillId="0" borderId="0" xfId="0" applyAlignment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2" fillId="2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/>
    </xf>
    <xf numFmtId="49" fontId="0" fillId="0" borderId="0" xfId="0" applyNumberFormat="1" applyAlignment="1"/>
    <xf numFmtId="0" fontId="9" fillId="0" borderId="0" xfId="0" applyFont="1" applyAlignment="1">
      <alignment horizontal="center"/>
    </xf>
    <xf numFmtId="0" fontId="2" fillId="2" borderId="3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62"/>
  <sheetViews>
    <sheetView tabSelected="1" view="pageBreakPreview" topLeftCell="A543" zoomScale="90" zoomScaleNormal="100" zoomScaleSheetLayoutView="90" workbookViewId="0">
      <selection activeCell="AE556" sqref="AE556"/>
    </sheetView>
  </sheetViews>
  <sheetFormatPr defaultRowHeight="15" x14ac:dyDescent="0.25"/>
  <cols>
    <col min="1" max="1" width="2.140625" customWidth="1"/>
    <col min="2" max="2" width="5.85546875" customWidth="1"/>
    <col min="3" max="3" width="91.28515625" customWidth="1"/>
    <col min="4" max="4" width="20.7109375" customWidth="1"/>
    <col min="5" max="5" width="6.5703125" customWidth="1"/>
    <col min="6" max="6" width="11.7109375" hidden="1" customWidth="1"/>
    <col min="7" max="7" width="0.140625" style="65" hidden="1" customWidth="1"/>
    <col min="8" max="8" width="16.28515625" hidden="1" customWidth="1"/>
    <col min="9" max="9" width="19.7109375" hidden="1" customWidth="1"/>
    <col min="10" max="10" width="15.5703125" hidden="1" customWidth="1"/>
    <col min="11" max="11" width="18" hidden="1" customWidth="1"/>
    <col min="12" max="12" width="16.5703125" hidden="1" customWidth="1"/>
    <col min="13" max="13" width="17" hidden="1" customWidth="1"/>
    <col min="14" max="14" width="15.28515625" hidden="1" customWidth="1"/>
    <col min="15" max="15" width="19.42578125" hidden="1" customWidth="1"/>
    <col min="16" max="16" width="15.42578125" hidden="1" customWidth="1"/>
    <col min="17" max="17" width="17.42578125" hidden="1" customWidth="1"/>
    <col min="18" max="18" width="15.85546875" hidden="1" customWidth="1"/>
    <col min="19" max="20" width="17.85546875" hidden="1" customWidth="1"/>
    <col min="21" max="21" width="19" hidden="1" customWidth="1"/>
    <col min="22" max="22" width="14.28515625" hidden="1" customWidth="1"/>
    <col min="23" max="23" width="17.7109375" hidden="1" customWidth="1"/>
    <col min="24" max="24" width="14" hidden="1" customWidth="1"/>
    <col min="25" max="25" width="20" hidden="1" customWidth="1"/>
    <col min="26" max="26" width="16.42578125" hidden="1" customWidth="1"/>
    <col min="27" max="27" width="19.140625" hidden="1" customWidth="1"/>
    <col min="28" max="28" width="18.28515625" hidden="1" customWidth="1"/>
    <col min="29" max="29" width="19.85546875" hidden="1" customWidth="1"/>
    <col min="30" max="30" width="16.42578125" hidden="1" customWidth="1"/>
    <col min="31" max="31" width="54.140625" customWidth="1"/>
  </cols>
  <sheetData>
    <row r="1" spans="1:31" ht="2.4500000000000002" customHeight="1" x14ac:dyDescent="0.25"/>
    <row r="2" spans="1:31" s="65" customFormat="1" ht="28.15" customHeight="1" x14ac:dyDescent="0.35">
      <c r="G2" s="157"/>
      <c r="H2" s="157"/>
      <c r="I2" s="157"/>
      <c r="J2" s="157"/>
      <c r="K2" s="157"/>
      <c r="L2" s="157"/>
      <c r="M2" s="157"/>
      <c r="N2" s="157"/>
      <c r="O2" s="40"/>
      <c r="P2" s="157"/>
      <c r="Q2" s="165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</row>
    <row r="3" spans="1:31" s="65" customFormat="1" ht="6.6" customHeight="1" x14ac:dyDescent="0.35">
      <c r="G3" s="180"/>
      <c r="H3" s="180"/>
      <c r="I3" s="180"/>
      <c r="J3" s="177"/>
      <c r="K3" s="177"/>
      <c r="L3" s="177"/>
      <c r="M3" s="177"/>
      <c r="N3" s="177"/>
      <c r="O3" s="157"/>
      <c r="P3" s="157"/>
      <c r="Q3" s="157"/>
    </row>
    <row r="4" spans="1:31" s="65" customFormat="1" ht="21.6" customHeight="1" x14ac:dyDescent="0.35">
      <c r="G4" s="195"/>
      <c r="H4" s="194"/>
      <c r="I4" s="194"/>
      <c r="J4" s="177"/>
      <c r="K4" s="177"/>
      <c r="L4" s="177"/>
      <c r="M4" s="177"/>
      <c r="N4" s="177"/>
      <c r="O4" s="177"/>
      <c r="P4" s="177"/>
      <c r="Q4" s="177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</row>
    <row r="5" spans="1:31" s="65" customFormat="1" ht="20.45" customHeight="1" x14ac:dyDescent="0.35">
      <c r="G5" s="175"/>
      <c r="H5" s="194"/>
      <c r="I5" s="194"/>
      <c r="J5" s="177"/>
      <c r="K5" s="177"/>
      <c r="L5" s="177"/>
      <c r="M5" s="177"/>
      <c r="N5" s="177"/>
      <c r="O5" s="177"/>
      <c r="P5" s="177"/>
      <c r="Q5" s="177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</row>
    <row r="6" spans="1:31" s="65" customFormat="1" ht="24" customHeight="1" x14ac:dyDescent="0.35">
      <c r="G6" s="175"/>
      <c r="H6" s="194"/>
      <c r="I6" s="194"/>
      <c r="J6" s="177"/>
      <c r="K6" s="177"/>
      <c r="L6" s="177"/>
      <c r="M6" s="177"/>
      <c r="N6" s="177"/>
      <c r="O6" s="177"/>
      <c r="P6" s="177"/>
      <c r="Q6" s="177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</row>
    <row r="7" spans="1:31" ht="26.25" x14ac:dyDescent="0.4">
      <c r="A7" s="12"/>
      <c r="B7" s="40"/>
      <c r="C7" s="40"/>
      <c r="D7" s="136"/>
      <c r="E7" s="137"/>
      <c r="F7" s="137"/>
      <c r="G7" s="94"/>
      <c r="H7" s="141"/>
      <c r="I7" s="142"/>
      <c r="J7" s="193"/>
      <c r="K7" s="176"/>
      <c r="L7" s="176"/>
      <c r="M7" s="176"/>
      <c r="N7" s="157"/>
      <c r="O7" s="157"/>
      <c r="P7" s="157"/>
      <c r="Q7" s="157"/>
    </row>
    <row r="8" spans="1:31" s="65" customFormat="1" ht="26.25" x14ac:dyDescent="0.4">
      <c r="A8" s="66"/>
      <c r="B8" s="40"/>
      <c r="C8" s="40"/>
      <c r="D8" s="136"/>
      <c r="E8" s="137"/>
      <c r="F8" s="137"/>
      <c r="G8" s="175" t="s">
        <v>461</v>
      </c>
      <c r="H8" s="194"/>
      <c r="I8" s="194"/>
      <c r="J8" s="176"/>
      <c r="K8" s="176"/>
      <c r="L8" s="176"/>
      <c r="M8" s="176"/>
      <c r="N8" s="177"/>
      <c r="O8" s="177"/>
      <c r="P8" s="177"/>
      <c r="Q8" s="165" t="s">
        <v>563</v>
      </c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</row>
    <row r="9" spans="1:31" s="65" customFormat="1" ht="37.15" customHeight="1" x14ac:dyDescent="0.4">
      <c r="A9" s="66"/>
      <c r="B9" s="40"/>
      <c r="C9" s="40"/>
      <c r="D9" s="136"/>
      <c r="E9" s="137"/>
      <c r="F9" s="137"/>
      <c r="G9" s="94"/>
      <c r="H9" s="141"/>
      <c r="I9" s="142"/>
      <c r="J9" s="193"/>
      <c r="K9" s="176"/>
      <c r="L9" s="176"/>
      <c r="M9" s="176"/>
      <c r="N9" s="157"/>
      <c r="O9" s="40" t="s">
        <v>522</v>
      </c>
      <c r="P9" s="157"/>
      <c r="Q9" s="165" t="s">
        <v>522</v>
      </c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</row>
    <row r="10" spans="1:31" s="65" customFormat="1" ht="26.25" x14ac:dyDescent="0.4">
      <c r="A10" s="66"/>
      <c r="B10" s="40"/>
      <c r="C10" s="40"/>
      <c r="D10" s="136"/>
      <c r="E10" s="137"/>
      <c r="F10" s="137"/>
      <c r="G10" s="175" t="s">
        <v>377</v>
      </c>
      <c r="H10" s="194"/>
      <c r="I10" s="194"/>
      <c r="J10" s="177"/>
      <c r="K10" s="177"/>
      <c r="L10" s="177"/>
      <c r="M10" s="177"/>
      <c r="N10" s="177"/>
      <c r="O10" s="177"/>
      <c r="P10" s="177"/>
      <c r="Q10" s="177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</row>
    <row r="11" spans="1:31" s="65" customFormat="1" ht="26.25" x14ac:dyDescent="0.4">
      <c r="A11" s="66"/>
      <c r="B11" s="40"/>
      <c r="C11" s="40"/>
      <c r="D11" s="136"/>
      <c r="E11" s="137"/>
      <c r="F11" s="137"/>
      <c r="G11" s="175" t="s">
        <v>373</v>
      </c>
      <c r="H11" s="175"/>
      <c r="I11" s="175"/>
      <c r="J11" s="176"/>
      <c r="K11" s="176"/>
      <c r="L11" s="176"/>
      <c r="M11" s="176"/>
      <c r="N11" s="177"/>
      <c r="O11" s="165" t="s">
        <v>373</v>
      </c>
      <c r="P11" s="165"/>
      <c r="Q11" s="165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</row>
    <row r="12" spans="1:31" ht="26.25" x14ac:dyDescent="0.4">
      <c r="A12" s="12"/>
      <c r="B12" s="40"/>
      <c r="C12" s="40"/>
      <c r="D12" s="85"/>
      <c r="E12" s="86"/>
      <c r="F12" s="94"/>
      <c r="G12" s="180" t="s">
        <v>463</v>
      </c>
      <c r="H12" s="181"/>
      <c r="I12" s="181"/>
      <c r="J12" s="177"/>
      <c r="K12" s="177"/>
      <c r="L12" s="177"/>
      <c r="M12" s="177"/>
      <c r="N12" s="177"/>
      <c r="O12" s="177"/>
      <c r="P12" s="177"/>
      <c r="Q12" s="177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</row>
    <row r="13" spans="1:31" ht="23.25" x14ac:dyDescent="0.35">
      <c r="A13" s="12"/>
      <c r="B13" s="40"/>
      <c r="C13" s="41"/>
      <c r="D13" s="51"/>
      <c r="E13" s="182"/>
      <c r="F13" s="182"/>
      <c r="G13" s="40"/>
      <c r="H13" s="40"/>
    </row>
    <row r="14" spans="1:31" ht="4.5" customHeight="1" x14ac:dyDescent="0.35">
      <c r="A14" s="12"/>
      <c r="B14" s="40"/>
      <c r="C14" s="41"/>
      <c r="D14" s="44"/>
      <c r="E14" s="182"/>
      <c r="F14" s="183"/>
    </row>
    <row r="15" spans="1:31" ht="23.45" customHeight="1" x14ac:dyDescent="0.3">
      <c r="A15" s="12"/>
      <c r="B15" s="188" t="s">
        <v>268</v>
      </c>
      <c r="C15" s="188"/>
      <c r="D15" s="188"/>
      <c r="E15" s="188"/>
      <c r="F15" s="188"/>
      <c r="G15" s="189"/>
      <c r="H15" s="189"/>
      <c r="I15" s="189"/>
      <c r="J15" s="189"/>
      <c r="K15" s="189"/>
      <c r="L15" s="189"/>
      <c r="M15" s="189"/>
      <c r="N15" s="189"/>
      <c r="O15" s="189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</row>
    <row r="16" spans="1:31" ht="14.45" hidden="1" customHeight="1" x14ac:dyDescent="0.3">
      <c r="A16" s="12"/>
    </row>
    <row r="17" spans="1:31" ht="22.5" x14ac:dyDescent="0.3">
      <c r="A17" s="12"/>
      <c r="B17" s="188" t="s">
        <v>269</v>
      </c>
      <c r="C17" s="188"/>
      <c r="D17" s="188"/>
      <c r="E17" s="188"/>
      <c r="F17" s="188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</row>
    <row r="18" spans="1:31" ht="22.5" x14ac:dyDescent="0.3">
      <c r="A18" s="12"/>
      <c r="B18" s="188" t="s">
        <v>336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</row>
    <row r="19" spans="1:31" ht="22.5" x14ac:dyDescent="0.3">
      <c r="A19" s="12"/>
      <c r="B19" s="190" t="s">
        <v>270</v>
      </c>
      <c r="C19" s="190"/>
      <c r="D19" s="190"/>
      <c r="E19" s="190"/>
      <c r="F19" s="190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</row>
    <row r="20" spans="1:31" ht="22.5" x14ac:dyDescent="0.3">
      <c r="A20" s="12"/>
      <c r="B20" s="188" t="s">
        <v>385</v>
      </c>
      <c r="C20" s="188"/>
      <c r="D20" s="188"/>
      <c r="E20" s="188"/>
      <c r="F20" s="188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</row>
    <row r="21" spans="1:31" ht="15" customHeight="1" x14ac:dyDescent="0.3">
      <c r="A21" s="12"/>
      <c r="B21" s="12"/>
      <c r="C21" s="11"/>
      <c r="D21" s="8"/>
      <c r="E21" s="8"/>
      <c r="F21" s="8"/>
    </row>
    <row r="22" spans="1:31" ht="18.75" customHeight="1" x14ac:dyDescent="0.3">
      <c r="A22" s="12"/>
      <c r="B22" s="12"/>
      <c r="C22" s="11"/>
      <c r="D22" s="12"/>
      <c r="E22" s="11"/>
      <c r="F22" s="11"/>
      <c r="G22" s="66"/>
      <c r="K22" s="143"/>
      <c r="S22" s="143"/>
      <c r="U22" s="143"/>
      <c r="W22" s="143"/>
      <c r="Y22" s="143"/>
      <c r="AA22" s="143"/>
      <c r="AC22" s="143"/>
      <c r="AE22" s="143" t="s">
        <v>462</v>
      </c>
    </row>
    <row r="23" spans="1:31" ht="57.75" customHeight="1" x14ac:dyDescent="0.3">
      <c r="A23" s="12"/>
      <c r="B23" s="6" t="s">
        <v>0</v>
      </c>
      <c r="C23" s="34" t="s">
        <v>1</v>
      </c>
      <c r="D23" s="34" t="s">
        <v>2</v>
      </c>
      <c r="E23" s="34" t="s">
        <v>3</v>
      </c>
      <c r="F23" s="34" t="s">
        <v>31</v>
      </c>
      <c r="G23" s="81" t="s">
        <v>383</v>
      </c>
      <c r="H23" s="81" t="s">
        <v>460</v>
      </c>
      <c r="I23" s="81" t="s">
        <v>383</v>
      </c>
      <c r="J23" s="81" t="s">
        <v>460</v>
      </c>
      <c r="K23" s="81" t="s">
        <v>383</v>
      </c>
      <c r="L23" s="81" t="s">
        <v>460</v>
      </c>
      <c r="M23" s="81" t="s">
        <v>383</v>
      </c>
      <c r="N23" s="81" t="s">
        <v>460</v>
      </c>
      <c r="O23" s="81" t="s">
        <v>383</v>
      </c>
      <c r="P23" s="81" t="s">
        <v>460</v>
      </c>
      <c r="Q23" s="81" t="s">
        <v>526</v>
      </c>
      <c r="R23" s="81" t="s">
        <v>460</v>
      </c>
      <c r="S23" s="81" t="s">
        <v>523</v>
      </c>
      <c r="T23" s="81" t="s">
        <v>460</v>
      </c>
      <c r="U23" s="81" t="s">
        <v>523</v>
      </c>
      <c r="V23" s="81" t="s">
        <v>460</v>
      </c>
      <c r="W23" s="81" t="s">
        <v>523</v>
      </c>
      <c r="X23" s="81" t="s">
        <v>460</v>
      </c>
      <c r="Y23" s="81" t="s">
        <v>523</v>
      </c>
      <c r="Z23" s="81" t="s">
        <v>460</v>
      </c>
      <c r="AA23" s="81" t="s">
        <v>523</v>
      </c>
      <c r="AB23" s="81" t="s">
        <v>460</v>
      </c>
      <c r="AC23" s="81" t="s">
        <v>523</v>
      </c>
      <c r="AD23" s="81" t="s">
        <v>460</v>
      </c>
      <c r="AE23" s="81" t="s">
        <v>564</v>
      </c>
    </row>
    <row r="24" spans="1:31" ht="20.25" x14ac:dyDescent="0.3">
      <c r="A24" s="12"/>
      <c r="B24" s="34">
        <v>1</v>
      </c>
      <c r="C24" s="34">
        <v>2</v>
      </c>
      <c r="D24" s="34">
        <v>3</v>
      </c>
      <c r="E24" s="34">
        <v>4</v>
      </c>
      <c r="F24" s="34"/>
      <c r="G24" s="76">
        <v>5</v>
      </c>
      <c r="H24" s="76">
        <v>6</v>
      </c>
      <c r="I24" s="76">
        <v>5</v>
      </c>
      <c r="J24" s="76">
        <v>6</v>
      </c>
      <c r="K24" s="76">
        <v>5</v>
      </c>
      <c r="L24" s="76">
        <v>6</v>
      </c>
      <c r="M24" s="76">
        <v>5</v>
      </c>
      <c r="N24" s="76">
        <v>6</v>
      </c>
      <c r="O24" s="76">
        <v>5</v>
      </c>
      <c r="P24" s="76">
        <v>6</v>
      </c>
      <c r="Q24" s="76">
        <v>5</v>
      </c>
      <c r="R24" s="76">
        <v>6</v>
      </c>
      <c r="S24" s="76">
        <v>7</v>
      </c>
      <c r="T24" s="76">
        <v>6</v>
      </c>
      <c r="U24" s="76">
        <v>7</v>
      </c>
      <c r="V24" s="76">
        <v>6</v>
      </c>
      <c r="W24" s="76">
        <v>7</v>
      </c>
      <c r="X24" s="76">
        <v>6</v>
      </c>
      <c r="Y24" s="76">
        <v>5</v>
      </c>
      <c r="Z24" s="76">
        <v>6</v>
      </c>
      <c r="AA24" s="76">
        <v>5</v>
      </c>
      <c r="AB24" s="76">
        <v>6</v>
      </c>
      <c r="AC24" s="76">
        <v>5</v>
      </c>
      <c r="AD24" s="76">
        <v>6</v>
      </c>
      <c r="AE24" s="76">
        <v>5</v>
      </c>
    </row>
    <row r="25" spans="1:31" ht="40.5" x14ac:dyDescent="0.3">
      <c r="A25" s="12"/>
      <c r="B25" s="13">
        <v>1</v>
      </c>
      <c r="C25" s="9" t="s">
        <v>271</v>
      </c>
      <c r="D25" s="13" t="s">
        <v>4</v>
      </c>
      <c r="E25" s="13"/>
      <c r="F25" s="15"/>
      <c r="G25" s="63">
        <f>G26+G54</f>
        <v>826484.79999999981</v>
      </c>
      <c r="H25" s="63">
        <f>H26+H54</f>
        <v>50145.5</v>
      </c>
      <c r="I25" s="63">
        <f>G25+H25</f>
        <v>876630.29999999981</v>
      </c>
      <c r="J25" s="63">
        <f>J26+J54+J94</f>
        <v>163896.1</v>
      </c>
      <c r="K25" s="63">
        <f>I25+J25</f>
        <v>1040526.3999999998</v>
      </c>
      <c r="L25" s="63">
        <f>L26+L54+L94</f>
        <v>0</v>
      </c>
      <c r="M25" s="63">
        <f>K25+L25</f>
        <v>1040526.3999999998</v>
      </c>
      <c r="N25" s="63">
        <f>N26+N54+N94</f>
        <v>0</v>
      </c>
      <c r="O25" s="63">
        <f>M25+N25</f>
        <v>1040526.3999999998</v>
      </c>
      <c r="P25" s="63">
        <f>P26+P54+P94</f>
        <v>30362.3</v>
      </c>
      <c r="Q25" s="63">
        <f>O25+P25</f>
        <v>1070888.6999999997</v>
      </c>
      <c r="R25" s="63">
        <f>R26+R54+R94</f>
        <v>-30362.3</v>
      </c>
      <c r="S25" s="63">
        <f>Q25+R25</f>
        <v>1040526.3999999997</v>
      </c>
      <c r="T25" s="63">
        <f>T26+T54+T94</f>
        <v>14952.599999999999</v>
      </c>
      <c r="U25" s="63">
        <f>S25+T25</f>
        <v>1055478.9999999998</v>
      </c>
      <c r="V25" s="63">
        <f>V26+V54+V94</f>
        <v>12439.6</v>
      </c>
      <c r="W25" s="63">
        <f>U25+V25</f>
        <v>1067918.5999999999</v>
      </c>
      <c r="X25" s="63">
        <f>X26+X54+X94</f>
        <v>-4539.6000000000004</v>
      </c>
      <c r="Y25" s="63">
        <f>W25+X25</f>
        <v>1063378.9999999998</v>
      </c>
      <c r="Z25" s="63">
        <f>Z26+Z54+Z94</f>
        <v>0</v>
      </c>
      <c r="AA25" s="63">
        <f>Y25+Z25</f>
        <v>1063378.9999999998</v>
      </c>
      <c r="AB25" s="63">
        <f>AB26+AB54+AB94</f>
        <v>9652.5</v>
      </c>
      <c r="AC25" s="63">
        <f>AA25+AB25</f>
        <v>1073031.4999999998</v>
      </c>
      <c r="AD25" s="63">
        <f>AD26+AD54+AD94</f>
        <v>-13694.8</v>
      </c>
      <c r="AE25" s="63">
        <f>AC25+AD25</f>
        <v>1059336.6999999997</v>
      </c>
    </row>
    <row r="26" spans="1:31" ht="40.5" x14ac:dyDescent="0.3">
      <c r="A26" s="12"/>
      <c r="B26" s="34"/>
      <c r="C26" s="33" t="s">
        <v>264</v>
      </c>
      <c r="D26" s="88" t="s">
        <v>5</v>
      </c>
      <c r="E26" s="88"/>
      <c r="F26" s="55"/>
      <c r="G26" s="139">
        <f>G27+G30+G34+G36+G41+G45+G48+G52</f>
        <v>645113.89999999979</v>
      </c>
      <c r="H26" s="139">
        <f>H27+H30+H34+H36+H41+H45+H48+H52</f>
        <v>47386.400000000001</v>
      </c>
      <c r="I26" s="139">
        <f t="shared" ref="I26:I105" si="0">G26+H26</f>
        <v>692500.29999999981</v>
      </c>
      <c r="J26" s="139">
        <f>J27+J30+J34+J36+J38+J41+J45+J48+J50+J52</f>
        <v>-12221.300000000003</v>
      </c>
      <c r="K26" s="139">
        <f t="shared" ref="K26:M105" si="1">I26+J26</f>
        <v>680278.99999999977</v>
      </c>
      <c r="L26" s="139">
        <f>L27+L30+L34+L36+L38+L41+L45+L48+L50+L52</f>
        <v>0</v>
      </c>
      <c r="M26" s="139">
        <f t="shared" si="1"/>
        <v>680278.99999999977</v>
      </c>
      <c r="N26" s="139">
        <f>N27+N30+N34+N36+N38+N41+N45+N48+N50+N52</f>
        <v>0</v>
      </c>
      <c r="O26" s="139">
        <f t="shared" ref="O26:O105" si="2">M26+N26</f>
        <v>680278.99999999977</v>
      </c>
      <c r="P26" s="139">
        <f>P27+P30+P34+P36+P38+P41+P45+P48+P50+P52</f>
        <v>0</v>
      </c>
      <c r="Q26" s="139">
        <f t="shared" ref="Q26:Q105" si="3">O26+P26</f>
        <v>680278.99999999977</v>
      </c>
      <c r="R26" s="139">
        <f>R27+R30+R34+R36+R38+R41+R45+R48+R50+R52</f>
        <v>0</v>
      </c>
      <c r="S26" s="139">
        <f t="shared" ref="S26:Y105" si="4">Q26+R26</f>
        <v>680278.99999999977</v>
      </c>
      <c r="T26" s="139">
        <f>T27+T30+T34+T36+T38+T41+T45+T48+T50+T52</f>
        <v>14838.3</v>
      </c>
      <c r="U26" s="139">
        <f t="shared" si="4"/>
        <v>695117.29999999981</v>
      </c>
      <c r="V26" s="139">
        <f>V27+V30+V34+V36+V38+V41+V45+V48+V50+V52</f>
        <v>15421.6</v>
      </c>
      <c r="W26" s="139">
        <f t="shared" si="4"/>
        <v>710538.89999999979</v>
      </c>
      <c r="X26" s="139">
        <f>X27+X30+X34+X36+X38+X41+X45+X48+X50+X52</f>
        <v>-3957.6</v>
      </c>
      <c r="Y26" s="139">
        <f t="shared" si="4"/>
        <v>706581.29999999981</v>
      </c>
      <c r="Z26" s="139">
        <f>Z27+Z30+Z34+Z36+Z38+Z41+Z45+Z48+Z50+Z52</f>
        <v>0</v>
      </c>
      <c r="AA26" s="139">
        <f t="shared" ref="AA26:AE40" si="5">Y26+Z26</f>
        <v>706581.29999999981</v>
      </c>
      <c r="AB26" s="139">
        <f>AB27+AB30+AB34+AB36+AB38+AB41+AB45+AB48+AB50+AB52</f>
        <v>9899.5</v>
      </c>
      <c r="AC26" s="139">
        <f t="shared" si="5"/>
        <v>716480.79999999981</v>
      </c>
      <c r="AD26" s="139">
        <f>AD27+AD30+AD34+AD36+AD38+AD41+AD45+AD48+AD50+AD52</f>
        <v>-12623.099999999999</v>
      </c>
      <c r="AE26" s="139">
        <f t="shared" si="5"/>
        <v>703857.69999999984</v>
      </c>
    </row>
    <row r="27" spans="1:31" ht="90" customHeight="1" x14ac:dyDescent="0.3">
      <c r="A27" s="12"/>
      <c r="B27" s="7"/>
      <c r="C27" s="33" t="s">
        <v>273</v>
      </c>
      <c r="D27" s="88" t="s">
        <v>7</v>
      </c>
      <c r="E27" s="88"/>
      <c r="F27" s="55"/>
      <c r="G27" s="139">
        <f>G28+G29</f>
        <v>376250.69999999995</v>
      </c>
      <c r="H27" s="139">
        <f>H28+H29</f>
        <v>46330.9</v>
      </c>
      <c r="I27" s="139">
        <f t="shared" si="0"/>
        <v>422581.6</v>
      </c>
      <c r="J27" s="139">
        <f>J28+J29</f>
        <v>-2608.9</v>
      </c>
      <c r="K27" s="139">
        <f t="shared" si="1"/>
        <v>419972.69999999995</v>
      </c>
      <c r="L27" s="139">
        <f>L28+L29</f>
        <v>0</v>
      </c>
      <c r="M27" s="139">
        <f t="shared" si="1"/>
        <v>419972.69999999995</v>
      </c>
      <c r="N27" s="139">
        <f>N28+N29</f>
        <v>0</v>
      </c>
      <c r="O27" s="139">
        <f t="shared" si="2"/>
        <v>419972.69999999995</v>
      </c>
      <c r="P27" s="139">
        <f>P28+P29</f>
        <v>0</v>
      </c>
      <c r="Q27" s="139">
        <f t="shared" si="3"/>
        <v>419972.69999999995</v>
      </c>
      <c r="R27" s="139">
        <f>R28+R29</f>
        <v>0</v>
      </c>
      <c r="S27" s="139">
        <f t="shared" si="4"/>
        <v>419972.69999999995</v>
      </c>
      <c r="T27" s="139">
        <f>T28+T29</f>
        <v>13997.4</v>
      </c>
      <c r="U27" s="139">
        <f t="shared" si="4"/>
        <v>433970.1</v>
      </c>
      <c r="V27" s="139">
        <f>V28+V29</f>
        <v>0</v>
      </c>
      <c r="W27" s="139">
        <f t="shared" si="4"/>
        <v>433970.1</v>
      </c>
      <c r="X27" s="139">
        <f>X28+X29</f>
        <v>0</v>
      </c>
      <c r="Y27" s="139">
        <f t="shared" si="4"/>
        <v>433970.1</v>
      </c>
      <c r="Z27" s="139">
        <f>Z28+Z29</f>
        <v>0</v>
      </c>
      <c r="AA27" s="139">
        <f t="shared" si="5"/>
        <v>433970.1</v>
      </c>
      <c r="AB27" s="139">
        <f>AB28+AB29</f>
        <v>11458.1</v>
      </c>
      <c r="AC27" s="139">
        <f t="shared" si="5"/>
        <v>445428.19999999995</v>
      </c>
      <c r="AD27" s="139">
        <f>AD28+AD29</f>
        <v>1651.6</v>
      </c>
      <c r="AE27" s="139">
        <f t="shared" si="5"/>
        <v>447079.79999999993</v>
      </c>
    </row>
    <row r="28" spans="1:31" ht="41.25" customHeight="1" x14ac:dyDescent="0.3">
      <c r="A28" s="12"/>
      <c r="B28" s="167"/>
      <c r="C28" s="196" t="s">
        <v>6</v>
      </c>
      <c r="D28" s="184" t="s">
        <v>7</v>
      </c>
      <c r="E28" s="184">
        <v>600</v>
      </c>
      <c r="F28" s="55">
        <v>1</v>
      </c>
      <c r="G28" s="139">
        <v>134823.79999999999</v>
      </c>
      <c r="H28" s="139">
        <v>15192.7</v>
      </c>
      <c r="I28" s="139">
        <f t="shared" si="0"/>
        <v>150016.5</v>
      </c>
      <c r="J28" s="139">
        <v>376.1</v>
      </c>
      <c r="K28" s="139">
        <f t="shared" si="1"/>
        <v>150392.6</v>
      </c>
      <c r="L28" s="139"/>
      <c r="M28" s="139">
        <f t="shared" si="1"/>
        <v>150392.6</v>
      </c>
      <c r="N28" s="139"/>
      <c r="O28" s="139">
        <f t="shared" si="2"/>
        <v>150392.6</v>
      </c>
      <c r="P28" s="139"/>
      <c r="Q28" s="139">
        <f t="shared" si="3"/>
        <v>150392.6</v>
      </c>
      <c r="R28" s="139"/>
      <c r="S28" s="139">
        <f t="shared" si="4"/>
        <v>150392.6</v>
      </c>
      <c r="T28" s="139"/>
      <c r="U28" s="139">
        <f t="shared" si="4"/>
        <v>150392.6</v>
      </c>
      <c r="V28" s="139"/>
      <c r="W28" s="139">
        <f t="shared" si="4"/>
        <v>150392.6</v>
      </c>
      <c r="X28" s="139"/>
      <c r="Y28" s="139">
        <f t="shared" si="4"/>
        <v>150392.6</v>
      </c>
      <c r="Z28" s="139"/>
      <c r="AA28" s="139">
        <f t="shared" si="5"/>
        <v>150392.6</v>
      </c>
      <c r="AB28" s="139">
        <v>2553</v>
      </c>
      <c r="AC28" s="139">
        <f t="shared" si="5"/>
        <v>152945.60000000001</v>
      </c>
      <c r="AD28" s="139"/>
      <c r="AE28" s="139">
        <f t="shared" si="5"/>
        <v>152945.60000000001</v>
      </c>
    </row>
    <row r="29" spans="1:31" ht="21.75" customHeight="1" x14ac:dyDescent="0.3">
      <c r="A29" s="12"/>
      <c r="B29" s="167"/>
      <c r="C29" s="196"/>
      <c r="D29" s="184"/>
      <c r="E29" s="184"/>
      <c r="F29" s="55">
        <v>2</v>
      </c>
      <c r="G29" s="139">
        <v>241426.9</v>
      </c>
      <c r="H29" s="139">
        <v>31138.2</v>
      </c>
      <c r="I29" s="139">
        <f t="shared" si="0"/>
        <v>272565.09999999998</v>
      </c>
      <c r="J29" s="139">
        <v>-2985</v>
      </c>
      <c r="K29" s="139">
        <f t="shared" si="1"/>
        <v>269580.09999999998</v>
      </c>
      <c r="L29" s="139"/>
      <c r="M29" s="139">
        <f t="shared" si="1"/>
        <v>269580.09999999998</v>
      </c>
      <c r="N29" s="139"/>
      <c r="O29" s="139">
        <f t="shared" si="2"/>
        <v>269580.09999999998</v>
      </c>
      <c r="P29" s="139"/>
      <c r="Q29" s="139">
        <f t="shared" si="3"/>
        <v>269580.09999999998</v>
      </c>
      <c r="R29" s="139"/>
      <c r="S29" s="139">
        <f t="shared" si="4"/>
        <v>269580.09999999998</v>
      </c>
      <c r="T29" s="139">
        <v>13997.4</v>
      </c>
      <c r="U29" s="139">
        <f t="shared" si="4"/>
        <v>283577.5</v>
      </c>
      <c r="V29" s="139"/>
      <c r="W29" s="139">
        <f t="shared" si="4"/>
        <v>283577.5</v>
      </c>
      <c r="X29" s="139"/>
      <c r="Y29" s="139">
        <f t="shared" si="4"/>
        <v>283577.5</v>
      </c>
      <c r="Z29" s="139"/>
      <c r="AA29" s="139">
        <f t="shared" si="5"/>
        <v>283577.5</v>
      </c>
      <c r="AB29" s="139">
        <v>8905.1</v>
      </c>
      <c r="AC29" s="139">
        <f t="shared" si="5"/>
        <v>292482.59999999998</v>
      </c>
      <c r="AD29" s="139">
        <v>1651.6</v>
      </c>
      <c r="AE29" s="139">
        <f t="shared" si="5"/>
        <v>294134.19999999995</v>
      </c>
    </row>
    <row r="30" spans="1:31" ht="50.25" customHeight="1" x14ac:dyDescent="0.3">
      <c r="A30" s="12"/>
      <c r="B30" s="7"/>
      <c r="C30" s="45" t="s">
        <v>79</v>
      </c>
      <c r="D30" s="88" t="s">
        <v>8</v>
      </c>
      <c r="E30" s="88"/>
      <c r="F30" s="55"/>
      <c r="G30" s="139">
        <f>G31+G32+G33</f>
        <v>226112.1</v>
      </c>
      <c r="H30" s="139">
        <f>H31+H32+H33</f>
        <v>0</v>
      </c>
      <c r="I30" s="139">
        <f t="shared" si="0"/>
        <v>226112.1</v>
      </c>
      <c r="J30" s="139">
        <f>J31+J32+J33</f>
        <v>-15025</v>
      </c>
      <c r="K30" s="139">
        <f t="shared" si="1"/>
        <v>211087.1</v>
      </c>
      <c r="L30" s="139">
        <f>L31+L32+L33</f>
        <v>0</v>
      </c>
      <c r="M30" s="139">
        <f t="shared" si="1"/>
        <v>211087.1</v>
      </c>
      <c r="N30" s="139">
        <f>N31+N32+N33</f>
        <v>0</v>
      </c>
      <c r="O30" s="139">
        <f t="shared" si="2"/>
        <v>211087.1</v>
      </c>
      <c r="P30" s="139">
        <f>P31+P32+P33</f>
        <v>0</v>
      </c>
      <c r="Q30" s="139">
        <f t="shared" si="3"/>
        <v>211087.1</v>
      </c>
      <c r="R30" s="139">
        <f>R31+R32+R33</f>
        <v>0</v>
      </c>
      <c r="S30" s="139">
        <f t="shared" si="4"/>
        <v>211087.1</v>
      </c>
      <c r="T30" s="139">
        <f>T31+T32+T33</f>
        <v>0</v>
      </c>
      <c r="U30" s="139">
        <f t="shared" si="4"/>
        <v>211087.1</v>
      </c>
      <c r="V30" s="139">
        <f>V31+V32+V33</f>
        <v>10204.700000000001</v>
      </c>
      <c r="W30" s="139">
        <f t="shared" si="4"/>
        <v>221291.80000000002</v>
      </c>
      <c r="X30" s="139">
        <f>X31+X32+X33</f>
        <v>-3957.6</v>
      </c>
      <c r="Y30" s="139">
        <f t="shared" si="4"/>
        <v>217334.2</v>
      </c>
      <c r="Z30" s="139">
        <f>Z31+Z32+Z33</f>
        <v>0</v>
      </c>
      <c r="AA30" s="139">
        <f t="shared" si="5"/>
        <v>217334.2</v>
      </c>
      <c r="AB30" s="139">
        <f>AB31+AB32+AB33</f>
        <v>-1434</v>
      </c>
      <c r="AC30" s="139">
        <f t="shared" si="5"/>
        <v>215900.2</v>
      </c>
      <c r="AD30" s="139">
        <f>AD31+AD32+AD33</f>
        <v>-12059.3</v>
      </c>
      <c r="AE30" s="139">
        <f t="shared" si="5"/>
        <v>203840.90000000002</v>
      </c>
    </row>
    <row r="31" spans="1:31" ht="20.25" x14ac:dyDescent="0.3">
      <c r="A31" s="12"/>
      <c r="B31" s="167"/>
      <c r="C31" s="170" t="s">
        <v>6</v>
      </c>
      <c r="D31" s="185" t="s">
        <v>8</v>
      </c>
      <c r="E31" s="185">
        <v>600</v>
      </c>
      <c r="F31" s="55">
        <v>1</v>
      </c>
      <c r="G31" s="139">
        <v>83656.600000000006</v>
      </c>
      <c r="H31" s="139"/>
      <c r="I31" s="139">
        <f t="shared" si="0"/>
        <v>83656.600000000006</v>
      </c>
      <c r="J31" s="139">
        <v>-4000</v>
      </c>
      <c r="K31" s="139">
        <f t="shared" si="1"/>
        <v>79656.600000000006</v>
      </c>
      <c r="L31" s="139"/>
      <c r="M31" s="139">
        <f t="shared" si="1"/>
        <v>79656.600000000006</v>
      </c>
      <c r="N31" s="139"/>
      <c r="O31" s="139">
        <f t="shared" si="2"/>
        <v>79656.600000000006</v>
      </c>
      <c r="P31" s="139"/>
      <c r="Q31" s="139">
        <f t="shared" si="3"/>
        <v>79656.600000000006</v>
      </c>
      <c r="R31" s="139"/>
      <c r="S31" s="139">
        <f t="shared" si="4"/>
        <v>79656.600000000006</v>
      </c>
      <c r="T31" s="139"/>
      <c r="U31" s="139">
        <f t="shared" si="4"/>
        <v>79656.600000000006</v>
      </c>
      <c r="V31" s="139">
        <v>3251.4</v>
      </c>
      <c r="W31" s="139">
        <f t="shared" si="4"/>
        <v>82908</v>
      </c>
      <c r="X31" s="139">
        <v>-408</v>
      </c>
      <c r="Y31" s="139">
        <f t="shared" si="4"/>
        <v>82500</v>
      </c>
      <c r="Z31" s="139"/>
      <c r="AA31" s="139">
        <f t="shared" si="5"/>
        <v>82500</v>
      </c>
      <c r="AB31" s="139"/>
      <c r="AC31" s="139">
        <f t="shared" si="5"/>
        <v>82500</v>
      </c>
      <c r="AD31" s="139">
        <v>-5768.3</v>
      </c>
      <c r="AE31" s="139">
        <f t="shared" si="5"/>
        <v>76731.7</v>
      </c>
    </row>
    <row r="32" spans="1:31" ht="20.25" x14ac:dyDescent="0.3">
      <c r="A32" s="12"/>
      <c r="B32" s="167"/>
      <c r="C32" s="197"/>
      <c r="D32" s="186"/>
      <c r="E32" s="186"/>
      <c r="F32" s="55">
        <v>2</v>
      </c>
      <c r="G32" s="139">
        <v>98481.1</v>
      </c>
      <c r="H32" s="139"/>
      <c r="I32" s="139">
        <f t="shared" si="0"/>
        <v>98481.1</v>
      </c>
      <c r="J32" s="139">
        <v>-9000</v>
      </c>
      <c r="K32" s="139">
        <f t="shared" si="1"/>
        <v>89481.1</v>
      </c>
      <c r="L32" s="139"/>
      <c r="M32" s="139">
        <f t="shared" si="1"/>
        <v>89481.1</v>
      </c>
      <c r="N32" s="139"/>
      <c r="O32" s="139">
        <f t="shared" si="2"/>
        <v>89481.1</v>
      </c>
      <c r="P32" s="139"/>
      <c r="Q32" s="139">
        <f t="shared" si="3"/>
        <v>89481.1</v>
      </c>
      <c r="R32" s="139"/>
      <c r="S32" s="139">
        <f t="shared" si="4"/>
        <v>89481.1</v>
      </c>
      <c r="T32" s="139"/>
      <c r="U32" s="139">
        <f t="shared" si="4"/>
        <v>89481.1</v>
      </c>
      <c r="V32" s="139">
        <v>6953.3</v>
      </c>
      <c r="W32" s="139">
        <f t="shared" si="4"/>
        <v>96434.400000000009</v>
      </c>
      <c r="X32" s="139">
        <v>-3549.6</v>
      </c>
      <c r="Y32" s="139">
        <f t="shared" si="4"/>
        <v>92884.800000000003</v>
      </c>
      <c r="Z32" s="139"/>
      <c r="AA32" s="139">
        <f t="shared" si="5"/>
        <v>92884.800000000003</v>
      </c>
      <c r="AB32" s="139">
        <v>-930</v>
      </c>
      <c r="AC32" s="139">
        <f t="shared" si="5"/>
        <v>91954.8</v>
      </c>
      <c r="AD32" s="139">
        <v>-4985.2</v>
      </c>
      <c r="AE32" s="139">
        <f t="shared" si="5"/>
        <v>86969.600000000006</v>
      </c>
    </row>
    <row r="33" spans="1:31" ht="22.5" customHeight="1" x14ac:dyDescent="0.3">
      <c r="A33" s="12"/>
      <c r="B33" s="167"/>
      <c r="C33" s="198"/>
      <c r="D33" s="187"/>
      <c r="E33" s="187"/>
      <c r="F33" s="55">
        <v>3</v>
      </c>
      <c r="G33" s="139">
        <v>43974.400000000001</v>
      </c>
      <c r="H33" s="139"/>
      <c r="I33" s="139">
        <f t="shared" si="0"/>
        <v>43974.400000000001</v>
      </c>
      <c r="J33" s="139">
        <v>-2025</v>
      </c>
      <c r="K33" s="139">
        <f t="shared" si="1"/>
        <v>41949.4</v>
      </c>
      <c r="L33" s="139"/>
      <c r="M33" s="139">
        <f t="shared" si="1"/>
        <v>41949.4</v>
      </c>
      <c r="N33" s="139"/>
      <c r="O33" s="139">
        <f t="shared" si="2"/>
        <v>41949.4</v>
      </c>
      <c r="P33" s="139"/>
      <c r="Q33" s="139">
        <f t="shared" si="3"/>
        <v>41949.4</v>
      </c>
      <c r="R33" s="139"/>
      <c r="S33" s="139">
        <f t="shared" si="4"/>
        <v>41949.4</v>
      </c>
      <c r="T33" s="139"/>
      <c r="U33" s="139">
        <f t="shared" si="4"/>
        <v>41949.4</v>
      </c>
      <c r="V33" s="139"/>
      <c r="W33" s="139">
        <f t="shared" si="4"/>
        <v>41949.4</v>
      </c>
      <c r="X33" s="139"/>
      <c r="Y33" s="139">
        <f t="shared" si="4"/>
        <v>41949.4</v>
      </c>
      <c r="Z33" s="139"/>
      <c r="AA33" s="139">
        <f t="shared" si="5"/>
        <v>41949.4</v>
      </c>
      <c r="AB33" s="139">
        <v>-504</v>
      </c>
      <c r="AC33" s="139">
        <f t="shared" si="5"/>
        <v>41445.4</v>
      </c>
      <c r="AD33" s="139">
        <v>-1305.8</v>
      </c>
      <c r="AE33" s="139">
        <f t="shared" si="5"/>
        <v>40139.599999999999</v>
      </c>
    </row>
    <row r="34" spans="1:31" s="65" customFormat="1" ht="22.5" customHeight="1" x14ac:dyDescent="0.3">
      <c r="A34" s="66"/>
      <c r="B34" s="96"/>
      <c r="C34" s="49" t="s">
        <v>312</v>
      </c>
      <c r="D34" s="50" t="s">
        <v>448</v>
      </c>
      <c r="E34" s="50"/>
      <c r="F34" s="55"/>
      <c r="G34" s="139">
        <f>G35</f>
        <v>14260.7</v>
      </c>
      <c r="H34" s="139">
        <f>H35</f>
        <v>-13668.7</v>
      </c>
      <c r="I34" s="139">
        <f t="shared" si="0"/>
        <v>592</v>
      </c>
      <c r="J34" s="139">
        <f>J35</f>
        <v>1223.0999999999999</v>
      </c>
      <c r="K34" s="139">
        <f t="shared" si="1"/>
        <v>1815.1</v>
      </c>
      <c r="L34" s="139">
        <f>L35</f>
        <v>0</v>
      </c>
      <c r="M34" s="139">
        <f t="shared" si="1"/>
        <v>1815.1</v>
      </c>
      <c r="N34" s="139">
        <f>N35</f>
        <v>0</v>
      </c>
      <c r="O34" s="139">
        <f t="shared" si="2"/>
        <v>1815.1</v>
      </c>
      <c r="P34" s="139">
        <f>P35</f>
        <v>0</v>
      </c>
      <c r="Q34" s="139">
        <f t="shared" si="3"/>
        <v>1815.1</v>
      </c>
      <c r="R34" s="139">
        <f>R35</f>
        <v>0</v>
      </c>
      <c r="S34" s="139">
        <f t="shared" si="4"/>
        <v>1815.1</v>
      </c>
      <c r="T34" s="139">
        <f>T35</f>
        <v>0</v>
      </c>
      <c r="U34" s="139">
        <f t="shared" si="4"/>
        <v>1815.1</v>
      </c>
      <c r="V34" s="139">
        <f>V35</f>
        <v>1025.9000000000001</v>
      </c>
      <c r="W34" s="139">
        <f t="shared" si="4"/>
        <v>2841</v>
      </c>
      <c r="X34" s="139">
        <f>X35</f>
        <v>0</v>
      </c>
      <c r="Y34" s="139">
        <f t="shared" si="4"/>
        <v>2841</v>
      </c>
      <c r="Z34" s="139">
        <f>Z35</f>
        <v>0</v>
      </c>
      <c r="AA34" s="139">
        <f t="shared" si="5"/>
        <v>2841</v>
      </c>
      <c r="AB34" s="139">
        <f>AB35</f>
        <v>0</v>
      </c>
      <c r="AC34" s="139">
        <f t="shared" si="5"/>
        <v>2841</v>
      </c>
      <c r="AD34" s="139">
        <f>AD35</f>
        <v>-97</v>
      </c>
      <c r="AE34" s="139">
        <f t="shared" si="5"/>
        <v>2744</v>
      </c>
    </row>
    <row r="35" spans="1:31" s="65" customFormat="1" ht="22.5" customHeight="1" x14ac:dyDescent="0.3">
      <c r="A35" s="66"/>
      <c r="B35" s="96"/>
      <c r="C35" s="49" t="s">
        <v>20</v>
      </c>
      <c r="D35" s="50" t="s">
        <v>448</v>
      </c>
      <c r="E35" s="50" t="s">
        <v>293</v>
      </c>
      <c r="F35" s="55"/>
      <c r="G35" s="139">
        <v>14260.7</v>
      </c>
      <c r="H35" s="139">
        <v>-13668.7</v>
      </c>
      <c r="I35" s="139">
        <f t="shared" si="0"/>
        <v>592</v>
      </c>
      <c r="J35" s="139">
        <v>1223.0999999999999</v>
      </c>
      <c r="K35" s="139">
        <f t="shared" si="1"/>
        <v>1815.1</v>
      </c>
      <c r="L35" s="139"/>
      <c r="M35" s="139">
        <f t="shared" si="1"/>
        <v>1815.1</v>
      </c>
      <c r="N35" s="139"/>
      <c r="O35" s="139">
        <f t="shared" si="2"/>
        <v>1815.1</v>
      </c>
      <c r="P35" s="139"/>
      <c r="Q35" s="139">
        <f t="shared" si="3"/>
        <v>1815.1</v>
      </c>
      <c r="R35" s="139"/>
      <c r="S35" s="139">
        <f t="shared" si="4"/>
        <v>1815.1</v>
      </c>
      <c r="T35" s="139"/>
      <c r="U35" s="139">
        <f t="shared" si="4"/>
        <v>1815.1</v>
      </c>
      <c r="V35" s="139">
        <v>1025.9000000000001</v>
      </c>
      <c r="W35" s="139">
        <f t="shared" si="4"/>
        <v>2841</v>
      </c>
      <c r="X35" s="139"/>
      <c r="Y35" s="139">
        <f t="shared" si="4"/>
        <v>2841</v>
      </c>
      <c r="Z35" s="139"/>
      <c r="AA35" s="139">
        <f t="shared" si="5"/>
        <v>2841</v>
      </c>
      <c r="AB35" s="139"/>
      <c r="AC35" s="139">
        <f t="shared" si="5"/>
        <v>2841</v>
      </c>
      <c r="AD35" s="139">
        <v>-97</v>
      </c>
      <c r="AE35" s="139">
        <f t="shared" si="5"/>
        <v>2744</v>
      </c>
    </row>
    <row r="36" spans="1:31" s="65" customFormat="1" ht="39.75" customHeight="1" x14ac:dyDescent="0.3">
      <c r="A36" s="66"/>
      <c r="B36" s="70"/>
      <c r="C36" s="71" t="s">
        <v>19</v>
      </c>
      <c r="D36" s="88" t="s">
        <v>338</v>
      </c>
      <c r="E36" s="90"/>
      <c r="F36" s="55"/>
      <c r="G36" s="139">
        <f>G37</f>
        <v>307.7</v>
      </c>
      <c r="H36" s="139">
        <f>H37</f>
        <v>13474.3</v>
      </c>
      <c r="I36" s="139">
        <f t="shared" si="0"/>
        <v>13782</v>
      </c>
      <c r="J36" s="139">
        <f>J37</f>
        <v>-335.5</v>
      </c>
      <c r="K36" s="139">
        <f t="shared" si="1"/>
        <v>13446.5</v>
      </c>
      <c r="L36" s="139">
        <f>L37</f>
        <v>0</v>
      </c>
      <c r="M36" s="139">
        <f t="shared" si="1"/>
        <v>13446.5</v>
      </c>
      <c r="N36" s="139">
        <f>N37</f>
        <v>0</v>
      </c>
      <c r="O36" s="139">
        <f t="shared" si="2"/>
        <v>13446.5</v>
      </c>
      <c r="P36" s="139">
        <f>P37</f>
        <v>0</v>
      </c>
      <c r="Q36" s="139">
        <f t="shared" si="3"/>
        <v>13446.5</v>
      </c>
      <c r="R36" s="139">
        <f>R37</f>
        <v>0</v>
      </c>
      <c r="S36" s="139">
        <f t="shared" si="4"/>
        <v>13446.5</v>
      </c>
      <c r="T36" s="139">
        <f>T37</f>
        <v>0</v>
      </c>
      <c r="U36" s="139">
        <f t="shared" si="4"/>
        <v>13446.5</v>
      </c>
      <c r="V36" s="139">
        <f>V37</f>
        <v>4191</v>
      </c>
      <c r="W36" s="139">
        <f t="shared" si="4"/>
        <v>17637.5</v>
      </c>
      <c r="X36" s="139">
        <f>X37</f>
        <v>0</v>
      </c>
      <c r="Y36" s="139">
        <f t="shared" si="4"/>
        <v>17637.5</v>
      </c>
      <c r="Z36" s="139">
        <f>Z37</f>
        <v>0</v>
      </c>
      <c r="AA36" s="139">
        <f t="shared" si="5"/>
        <v>17637.5</v>
      </c>
      <c r="AB36" s="139">
        <f>AB37</f>
        <v>0</v>
      </c>
      <c r="AC36" s="139">
        <f t="shared" si="5"/>
        <v>17637.5</v>
      </c>
      <c r="AD36" s="139">
        <f>AD37</f>
        <v>-2068.4</v>
      </c>
      <c r="AE36" s="139">
        <f t="shared" si="5"/>
        <v>15569.1</v>
      </c>
    </row>
    <row r="37" spans="1:31" s="65" customFormat="1" ht="60" customHeight="1" x14ac:dyDescent="0.3">
      <c r="A37" s="66"/>
      <c r="B37" s="70"/>
      <c r="C37" s="71" t="s">
        <v>6</v>
      </c>
      <c r="D37" s="88" t="s">
        <v>338</v>
      </c>
      <c r="E37" s="90">
        <v>600</v>
      </c>
      <c r="F37" s="55"/>
      <c r="G37" s="139">
        <v>307.7</v>
      </c>
      <c r="H37" s="139">
        <v>13474.3</v>
      </c>
      <c r="I37" s="139">
        <f t="shared" si="0"/>
        <v>13782</v>
      </c>
      <c r="J37" s="139">
        <v>-335.5</v>
      </c>
      <c r="K37" s="139">
        <f t="shared" si="1"/>
        <v>13446.5</v>
      </c>
      <c r="L37" s="139"/>
      <c r="M37" s="139">
        <f t="shared" si="1"/>
        <v>13446.5</v>
      </c>
      <c r="N37" s="139"/>
      <c r="O37" s="139">
        <f t="shared" si="2"/>
        <v>13446.5</v>
      </c>
      <c r="P37" s="139"/>
      <c r="Q37" s="139">
        <f t="shared" si="3"/>
        <v>13446.5</v>
      </c>
      <c r="R37" s="139"/>
      <c r="S37" s="139">
        <f t="shared" si="4"/>
        <v>13446.5</v>
      </c>
      <c r="T37" s="139"/>
      <c r="U37" s="139">
        <f t="shared" si="4"/>
        <v>13446.5</v>
      </c>
      <c r="V37" s="139">
        <v>4191</v>
      </c>
      <c r="W37" s="139">
        <f t="shared" si="4"/>
        <v>17637.5</v>
      </c>
      <c r="X37" s="139"/>
      <c r="Y37" s="139">
        <f t="shared" si="4"/>
        <v>17637.5</v>
      </c>
      <c r="Z37" s="139"/>
      <c r="AA37" s="139">
        <f t="shared" si="5"/>
        <v>17637.5</v>
      </c>
      <c r="AB37" s="139"/>
      <c r="AC37" s="139">
        <f t="shared" si="5"/>
        <v>17637.5</v>
      </c>
      <c r="AD37" s="139">
        <v>-2068.4</v>
      </c>
      <c r="AE37" s="139">
        <f t="shared" si="5"/>
        <v>15569.1</v>
      </c>
    </row>
    <row r="38" spans="1:31" s="65" customFormat="1" ht="60" customHeight="1" x14ac:dyDescent="0.3">
      <c r="A38" s="66"/>
      <c r="B38" s="145"/>
      <c r="C38" s="49" t="s">
        <v>503</v>
      </c>
      <c r="D38" s="50" t="s">
        <v>504</v>
      </c>
      <c r="E38" s="50"/>
      <c r="F38" s="55"/>
      <c r="G38" s="139"/>
      <c r="H38" s="139"/>
      <c r="I38" s="139">
        <f t="shared" ref="I38" si="6">G38+H38</f>
        <v>0</v>
      </c>
      <c r="J38" s="139">
        <f>J39+J40</f>
        <v>2025</v>
      </c>
      <c r="K38" s="139">
        <f t="shared" ref="K38:M38" si="7">I38+J38</f>
        <v>2025</v>
      </c>
      <c r="L38" s="139">
        <f>L39+L40</f>
        <v>0</v>
      </c>
      <c r="M38" s="139">
        <f t="shared" si="7"/>
        <v>2025</v>
      </c>
      <c r="N38" s="139">
        <f>N39+N40</f>
        <v>0</v>
      </c>
      <c r="O38" s="139">
        <f t="shared" si="2"/>
        <v>2025</v>
      </c>
      <c r="P38" s="139">
        <f>P39+P40</f>
        <v>0</v>
      </c>
      <c r="Q38" s="139">
        <f t="shared" si="3"/>
        <v>2025</v>
      </c>
      <c r="R38" s="139">
        <f>R39+R40</f>
        <v>0</v>
      </c>
      <c r="S38" s="139">
        <f t="shared" si="4"/>
        <v>2025</v>
      </c>
      <c r="T38" s="139">
        <f>T39+T40</f>
        <v>0</v>
      </c>
      <c r="U38" s="139">
        <f t="shared" si="4"/>
        <v>2025</v>
      </c>
      <c r="V38" s="139">
        <f>V39+V40</f>
        <v>0</v>
      </c>
      <c r="W38" s="139">
        <f t="shared" si="4"/>
        <v>2025</v>
      </c>
      <c r="X38" s="139">
        <f>X39+X40</f>
        <v>0</v>
      </c>
      <c r="Y38" s="139">
        <f t="shared" si="4"/>
        <v>2025</v>
      </c>
      <c r="Z38" s="139">
        <f>Z39+Z40</f>
        <v>0</v>
      </c>
      <c r="AA38" s="139">
        <f t="shared" si="5"/>
        <v>2025</v>
      </c>
      <c r="AB38" s="139">
        <f>AB39+AB40</f>
        <v>0</v>
      </c>
      <c r="AC38" s="139">
        <f t="shared" si="5"/>
        <v>2025</v>
      </c>
      <c r="AD38" s="139">
        <f>AD39+AD40</f>
        <v>-50</v>
      </c>
      <c r="AE38" s="139">
        <f t="shared" si="5"/>
        <v>1975</v>
      </c>
    </row>
    <row r="39" spans="1:31" s="65" customFormat="1" ht="60" customHeight="1" x14ac:dyDescent="0.3">
      <c r="A39" s="66"/>
      <c r="B39" s="145"/>
      <c r="C39" s="49" t="s">
        <v>20</v>
      </c>
      <c r="D39" s="50" t="s">
        <v>504</v>
      </c>
      <c r="E39" s="50" t="s">
        <v>293</v>
      </c>
      <c r="F39" s="55"/>
      <c r="G39" s="139"/>
      <c r="H39" s="139"/>
      <c r="I39" s="139"/>
      <c r="J39" s="139">
        <v>2005</v>
      </c>
      <c r="K39" s="139">
        <f t="shared" si="1"/>
        <v>2005</v>
      </c>
      <c r="L39" s="139"/>
      <c r="M39" s="139">
        <f t="shared" si="1"/>
        <v>2005</v>
      </c>
      <c r="N39" s="139"/>
      <c r="O39" s="139">
        <f t="shared" si="2"/>
        <v>2005</v>
      </c>
      <c r="P39" s="139"/>
      <c r="Q39" s="139">
        <f t="shared" si="3"/>
        <v>2005</v>
      </c>
      <c r="R39" s="139"/>
      <c r="S39" s="139">
        <f t="shared" si="4"/>
        <v>2005</v>
      </c>
      <c r="T39" s="139"/>
      <c r="U39" s="139">
        <f t="shared" si="4"/>
        <v>2005</v>
      </c>
      <c r="V39" s="139"/>
      <c r="W39" s="139">
        <f t="shared" si="4"/>
        <v>2005</v>
      </c>
      <c r="X39" s="139"/>
      <c r="Y39" s="139">
        <f t="shared" si="4"/>
        <v>2005</v>
      </c>
      <c r="Z39" s="139"/>
      <c r="AA39" s="139">
        <f t="shared" si="5"/>
        <v>2005</v>
      </c>
      <c r="AB39" s="139"/>
      <c r="AC39" s="139">
        <f t="shared" si="5"/>
        <v>2005</v>
      </c>
      <c r="AD39" s="139">
        <v>-30</v>
      </c>
      <c r="AE39" s="139">
        <f t="shared" si="5"/>
        <v>1975</v>
      </c>
    </row>
    <row r="40" spans="1:31" s="65" customFormat="1" ht="36.6" customHeight="1" x14ac:dyDescent="0.3">
      <c r="A40" s="66"/>
      <c r="B40" s="145"/>
      <c r="C40" s="49" t="s">
        <v>18</v>
      </c>
      <c r="D40" s="50" t="s">
        <v>504</v>
      </c>
      <c r="E40" s="50" t="s">
        <v>401</v>
      </c>
      <c r="F40" s="55"/>
      <c r="G40" s="139"/>
      <c r="H40" s="139"/>
      <c r="I40" s="139"/>
      <c r="J40" s="139">
        <v>20</v>
      </c>
      <c r="K40" s="139">
        <f t="shared" si="1"/>
        <v>20</v>
      </c>
      <c r="L40" s="139"/>
      <c r="M40" s="139">
        <f t="shared" si="1"/>
        <v>20</v>
      </c>
      <c r="N40" s="139"/>
      <c r="O40" s="139">
        <f t="shared" si="2"/>
        <v>20</v>
      </c>
      <c r="P40" s="139"/>
      <c r="Q40" s="139">
        <f t="shared" si="3"/>
        <v>20</v>
      </c>
      <c r="R40" s="139"/>
      <c r="S40" s="139">
        <f t="shared" si="4"/>
        <v>20</v>
      </c>
      <c r="T40" s="139"/>
      <c r="U40" s="139">
        <f t="shared" si="4"/>
        <v>20</v>
      </c>
      <c r="V40" s="139"/>
      <c r="W40" s="139">
        <f t="shared" si="4"/>
        <v>20</v>
      </c>
      <c r="X40" s="139"/>
      <c r="Y40" s="139">
        <f t="shared" si="4"/>
        <v>20</v>
      </c>
      <c r="Z40" s="139"/>
      <c r="AA40" s="139">
        <f t="shared" si="5"/>
        <v>20</v>
      </c>
      <c r="AB40" s="139"/>
      <c r="AC40" s="139">
        <f t="shared" si="5"/>
        <v>20</v>
      </c>
      <c r="AD40" s="139">
        <v>-20</v>
      </c>
      <c r="AE40" s="139">
        <f t="shared" si="5"/>
        <v>0</v>
      </c>
    </row>
    <row r="41" spans="1:31" ht="158.44999999999999" customHeight="1" x14ac:dyDescent="0.3">
      <c r="A41" s="12"/>
      <c r="B41" s="7"/>
      <c r="C41" s="33" t="s">
        <v>10</v>
      </c>
      <c r="D41" s="88" t="s">
        <v>11</v>
      </c>
      <c r="E41" s="88"/>
      <c r="F41" s="55"/>
      <c r="G41" s="139">
        <f>G42+G43+G44</f>
        <v>6693</v>
      </c>
      <c r="H41" s="139">
        <f>H42+H43+H44</f>
        <v>0</v>
      </c>
      <c r="I41" s="139">
        <f t="shared" si="0"/>
        <v>6693</v>
      </c>
      <c r="J41" s="139">
        <f>J42+J43+J44</f>
        <v>0</v>
      </c>
      <c r="K41" s="139">
        <f t="shared" si="1"/>
        <v>6693</v>
      </c>
      <c r="L41" s="139">
        <f>L42+L43+L44</f>
        <v>0</v>
      </c>
      <c r="M41" s="139">
        <f t="shared" si="1"/>
        <v>6693</v>
      </c>
      <c r="N41" s="139">
        <f>N42+N43+N44</f>
        <v>0</v>
      </c>
      <c r="O41" s="139">
        <f t="shared" si="2"/>
        <v>6693</v>
      </c>
      <c r="P41" s="139">
        <f>P42+P43+P44</f>
        <v>0</v>
      </c>
      <c r="Q41" s="139">
        <f t="shared" si="3"/>
        <v>6693</v>
      </c>
      <c r="R41" s="139">
        <f>R42+R43+R44</f>
        <v>0</v>
      </c>
      <c r="S41" s="139">
        <f t="shared" si="4"/>
        <v>6693</v>
      </c>
      <c r="T41" s="139">
        <f>T42+T43+T44</f>
        <v>503</v>
      </c>
      <c r="U41" s="139">
        <f t="shared" si="4"/>
        <v>7196</v>
      </c>
      <c r="V41" s="139">
        <f>V42+V43+V44</f>
        <v>0</v>
      </c>
      <c r="W41" s="139">
        <f t="shared" si="4"/>
        <v>7196</v>
      </c>
      <c r="X41" s="139">
        <f>X42+X43+X44</f>
        <v>0</v>
      </c>
      <c r="Y41" s="139">
        <f t="shared" ref="Y41:AE105" si="8">W41+X41</f>
        <v>7196</v>
      </c>
      <c r="Z41" s="139">
        <f>Z42+Z43+Z44</f>
        <v>0</v>
      </c>
      <c r="AA41" s="139">
        <f t="shared" si="8"/>
        <v>7196</v>
      </c>
      <c r="AB41" s="139">
        <f>AB42+AB43+AB44</f>
        <v>106.7</v>
      </c>
      <c r="AC41" s="139">
        <f t="shared" si="8"/>
        <v>7302.7</v>
      </c>
      <c r="AD41" s="139">
        <f>AD42+AD43+AD44</f>
        <v>0</v>
      </c>
      <c r="AE41" s="139">
        <f t="shared" si="8"/>
        <v>7302.7</v>
      </c>
    </row>
    <row r="42" spans="1:31" ht="20.25" x14ac:dyDescent="0.3">
      <c r="A42" s="12"/>
      <c r="B42" s="167"/>
      <c r="C42" s="170" t="s">
        <v>9</v>
      </c>
      <c r="D42" s="173" t="s">
        <v>220</v>
      </c>
      <c r="E42" s="173" t="s">
        <v>32</v>
      </c>
      <c r="F42" s="55">
        <v>1</v>
      </c>
      <c r="G42" s="139">
        <v>2439.5</v>
      </c>
      <c r="H42" s="139"/>
      <c r="I42" s="139">
        <f t="shared" si="0"/>
        <v>2439.5</v>
      </c>
      <c r="J42" s="139"/>
      <c r="K42" s="139">
        <f t="shared" si="1"/>
        <v>2439.5</v>
      </c>
      <c r="L42" s="139"/>
      <c r="M42" s="139">
        <f t="shared" si="1"/>
        <v>2439.5</v>
      </c>
      <c r="N42" s="139"/>
      <c r="O42" s="139">
        <f t="shared" si="2"/>
        <v>2439.5</v>
      </c>
      <c r="P42" s="139"/>
      <c r="Q42" s="139">
        <f t="shared" si="3"/>
        <v>2439.5</v>
      </c>
      <c r="R42" s="139"/>
      <c r="S42" s="139">
        <f t="shared" si="4"/>
        <v>2439.5</v>
      </c>
      <c r="T42" s="139">
        <v>222.7</v>
      </c>
      <c r="U42" s="139">
        <f t="shared" si="4"/>
        <v>2662.2</v>
      </c>
      <c r="V42" s="139"/>
      <c r="W42" s="139">
        <f t="shared" si="4"/>
        <v>2662.2</v>
      </c>
      <c r="X42" s="139"/>
      <c r="Y42" s="139">
        <f t="shared" si="8"/>
        <v>2662.2</v>
      </c>
      <c r="Z42" s="139"/>
      <c r="AA42" s="139">
        <f t="shared" si="8"/>
        <v>2662.2</v>
      </c>
      <c r="AB42" s="139"/>
      <c r="AC42" s="139">
        <f t="shared" si="8"/>
        <v>2662.2</v>
      </c>
      <c r="AD42" s="139"/>
      <c r="AE42" s="139">
        <f t="shared" si="8"/>
        <v>2662.2</v>
      </c>
    </row>
    <row r="43" spans="1:31" ht="20.25" x14ac:dyDescent="0.3">
      <c r="A43" s="12"/>
      <c r="B43" s="167"/>
      <c r="C43" s="197"/>
      <c r="D43" s="184"/>
      <c r="E43" s="184"/>
      <c r="F43" s="55">
        <v>2</v>
      </c>
      <c r="G43" s="139">
        <v>3676.1</v>
      </c>
      <c r="H43" s="139"/>
      <c r="I43" s="139">
        <f t="shared" si="0"/>
        <v>3676.1</v>
      </c>
      <c r="J43" s="139"/>
      <c r="K43" s="139">
        <f t="shared" si="1"/>
        <v>3676.1</v>
      </c>
      <c r="L43" s="139"/>
      <c r="M43" s="139">
        <f t="shared" si="1"/>
        <v>3676.1</v>
      </c>
      <c r="N43" s="139"/>
      <c r="O43" s="139">
        <f t="shared" si="2"/>
        <v>3676.1</v>
      </c>
      <c r="P43" s="139"/>
      <c r="Q43" s="139">
        <f t="shared" si="3"/>
        <v>3676.1</v>
      </c>
      <c r="R43" s="139"/>
      <c r="S43" s="139">
        <f t="shared" si="4"/>
        <v>3676.1</v>
      </c>
      <c r="T43" s="139">
        <v>280.3</v>
      </c>
      <c r="U43" s="139">
        <f t="shared" si="4"/>
        <v>3956.4</v>
      </c>
      <c r="V43" s="139"/>
      <c r="W43" s="139">
        <f t="shared" si="4"/>
        <v>3956.4</v>
      </c>
      <c r="X43" s="139"/>
      <c r="Y43" s="139">
        <f t="shared" si="8"/>
        <v>3956.4</v>
      </c>
      <c r="Z43" s="139"/>
      <c r="AA43" s="139">
        <f t="shared" si="8"/>
        <v>3956.4</v>
      </c>
      <c r="AB43" s="139">
        <v>106.7</v>
      </c>
      <c r="AC43" s="139">
        <f t="shared" si="8"/>
        <v>4063.1</v>
      </c>
      <c r="AD43" s="139"/>
      <c r="AE43" s="139">
        <f t="shared" si="8"/>
        <v>4063.1</v>
      </c>
    </row>
    <row r="44" spans="1:31" ht="24" customHeight="1" x14ac:dyDescent="0.3">
      <c r="A44" s="12"/>
      <c r="B44" s="167"/>
      <c r="C44" s="198"/>
      <c r="D44" s="184"/>
      <c r="E44" s="184"/>
      <c r="F44" s="55">
        <v>3</v>
      </c>
      <c r="G44" s="139">
        <v>577.4</v>
      </c>
      <c r="H44" s="139"/>
      <c r="I44" s="139">
        <f t="shared" si="0"/>
        <v>577.4</v>
      </c>
      <c r="J44" s="139"/>
      <c r="K44" s="139">
        <f t="shared" si="1"/>
        <v>577.4</v>
      </c>
      <c r="L44" s="139"/>
      <c r="M44" s="139">
        <f t="shared" si="1"/>
        <v>577.4</v>
      </c>
      <c r="N44" s="139"/>
      <c r="O44" s="139">
        <f t="shared" si="2"/>
        <v>577.4</v>
      </c>
      <c r="P44" s="139"/>
      <c r="Q44" s="139">
        <f t="shared" si="3"/>
        <v>577.4</v>
      </c>
      <c r="R44" s="139"/>
      <c r="S44" s="139">
        <f t="shared" si="4"/>
        <v>577.4</v>
      </c>
      <c r="T44" s="139"/>
      <c r="U44" s="139">
        <f t="shared" si="4"/>
        <v>577.4</v>
      </c>
      <c r="V44" s="139"/>
      <c r="W44" s="139">
        <f t="shared" si="4"/>
        <v>577.4</v>
      </c>
      <c r="X44" s="139"/>
      <c r="Y44" s="139">
        <f t="shared" si="8"/>
        <v>577.4</v>
      </c>
      <c r="Z44" s="139"/>
      <c r="AA44" s="139">
        <f t="shared" si="8"/>
        <v>577.4</v>
      </c>
      <c r="AB44" s="139"/>
      <c r="AC44" s="139">
        <f t="shared" si="8"/>
        <v>577.4</v>
      </c>
      <c r="AD44" s="139"/>
      <c r="AE44" s="139">
        <f t="shared" si="8"/>
        <v>577.4</v>
      </c>
    </row>
    <row r="45" spans="1:31" ht="118.15" customHeight="1" x14ac:dyDescent="0.3">
      <c r="A45" s="12"/>
      <c r="B45" s="7"/>
      <c r="C45" s="5" t="s">
        <v>12</v>
      </c>
      <c r="D45" s="88" t="s">
        <v>13</v>
      </c>
      <c r="E45" s="88"/>
      <c r="F45" s="55"/>
      <c r="G45" s="139">
        <f>G46+G47</f>
        <v>4099.5</v>
      </c>
      <c r="H45" s="139">
        <f>H46+H47</f>
        <v>0</v>
      </c>
      <c r="I45" s="139">
        <f t="shared" si="0"/>
        <v>4099.5</v>
      </c>
      <c r="J45" s="139">
        <f>J46+J47</f>
        <v>0</v>
      </c>
      <c r="K45" s="139">
        <f t="shared" si="1"/>
        <v>4099.5</v>
      </c>
      <c r="L45" s="139">
        <f>L46+L47</f>
        <v>0</v>
      </c>
      <c r="M45" s="139">
        <f t="shared" si="1"/>
        <v>4099.5</v>
      </c>
      <c r="N45" s="139">
        <f>N46+N47</f>
        <v>0</v>
      </c>
      <c r="O45" s="139">
        <f t="shared" si="2"/>
        <v>4099.5</v>
      </c>
      <c r="P45" s="139">
        <f>P46+P47</f>
        <v>0</v>
      </c>
      <c r="Q45" s="139">
        <f t="shared" si="3"/>
        <v>4099.5</v>
      </c>
      <c r="R45" s="139">
        <f>R46+R47</f>
        <v>0</v>
      </c>
      <c r="S45" s="139">
        <f t="shared" si="4"/>
        <v>4099.5</v>
      </c>
      <c r="T45" s="139">
        <f>T46+T47</f>
        <v>-241.5</v>
      </c>
      <c r="U45" s="139">
        <f t="shared" si="4"/>
        <v>3858</v>
      </c>
      <c r="V45" s="139">
        <f>V46+V47</f>
        <v>0</v>
      </c>
      <c r="W45" s="139">
        <f t="shared" si="4"/>
        <v>3858</v>
      </c>
      <c r="X45" s="139">
        <f>X46+X47</f>
        <v>0</v>
      </c>
      <c r="Y45" s="139">
        <f t="shared" si="8"/>
        <v>3858</v>
      </c>
      <c r="Z45" s="139">
        <f>Z46+Z47</f>
        <v>0</v>
      </c>
      <c r="AA45" s="139">
        <f t="shared" si="8"/>
        <v>3858</v>
      </c>
      <c r="AB45" s="139">
        <f>AB46+AB47</f>
        <v>-153.1</v>
      </c>
      <c r="AC45" s="139">
        <f t="shared" si="8"/>
        <v>3704.9</v>
      </c>
      <c r="AD45" s="139">
        <f>AD46+AD47</f>
        <v>0</v>
      </c>
      <c r="AE45" s="139">
        <f t="shared" si="8"/>
        <v>3704.9</v>
      </c>
    </row>
    <row r="46" spans="1:31" ht="40.5" x14ac:dyDescent="0.3">
      <c r="A46" s="12"/>
      <c r="B46" s="7"/>
      <c r="C46" s="5" t="s">
        <v>14</v>
      </c>
      <c r="D46" s="88" t="s">
        <v>13</v>
      </c>
      <c r="E46" s="88">
        <v>200</v>
      </c>
      <c r="F46" s="55">
        <v>4</v>
      </c>
      <c r="G46" s="139">
        <v>25</v>
      </c>
      <c r="H46" s="139"/>
      <c r="I46" s="139">
        <f t="shared" si="0"/>
        <v>25</v>
      </c>
      <c r="J46" s="139"/>
      <c r="K46" s="139">
        <f t="shared" si="1"/>
        <v>25</v>
      </c>
      <c r="L46" s="139"/>
      <c r="M46" s="139">
        <f t="shared" si="1"/>
        <v>25</v>
      </c>
      <c r="N46" s="139"/>
      <c r="O46" s="139">
        <f t="shared" si="2"/>
        <v>25</v>
      </c>
      <c r="P46" s="139"/>
      <c r="Q46" s="139">
        <f t="shared" si="3"/>
        <v>25</v>
      </c>
      <c r="R46" s="139"/>
      <c r="S46" s="139">
        <f t="shared" si="4"/>
        <v>25</v>
      </c>
      <c r="T46" s="139">
        <v>-6</v>
      </c>
      <c r="U46" s="139">
        <f t="shared" si="4"/>
        <v>19</v>
      </c>
      <c r="V46" s="139"/>
      <c r="W46" s="139">
        <f t="shared" si="4"/>
        <v>19</v>
      </c>
      <c r="X46" s="139"/>
      <c r="Y46" s="139">
        <f t="shared" si="8"/>
        <v>19</v>
      </c>
      <c r="Z46" s="139"/>
      <c r="AA46" s="139">
        <f t="shared" si="8"/>
        <v>19</v>
      </c>
      <c r="AB46" s="139">
        <v>-1.1000000000000001</v>
      </c>
      <c r="AC46" s="139">
        <f t="shared" si="8"/>
        <v>17.899999999999999</v>
      </c>
      <c r="AD46" s="139"/>
      <c r="AE46" s="139">
        <f t="shared" si="8"/>
        <v>17.899999999999999</v>
      </c>
    </row>
    <row r="47" spans="1:31" ht="20.25" x14ac:dyDescent="0.3">
      <c r="A47" s="12"/>
      <c r="B47" s="7"/>
      <c r="C47" s="5" t="s">
        <v>15</v>
      </c>
      <c r="D47" s="88" t="s">
        <v>13</v>
      </c>
      <c r="E47" s="88">
        <v>300</v>
      </c>
      <c r="F47" s="55">
        <v>4</v>
      </c>
      <c r="G47" s="139">
        <v>4074.5</v>
      </c>
      <c r="H47" s="139"/>
      <c r="I47" s="139">
        <f t="shared" si="0"/>
        <v>4074.5</v>
      </c>
      <c r="J47" s="139"/>
      <c r="K47" s="139">
        <f t="shared" si="1"/>
        <v>4074.5</v>
      </c>
      <c r="L47" s="139"/>
      <c r="M47" s="139">
        <f t="shared" si="1"/>
        <v>4074.5</v>
      </c>
      <c r="N47" s="139"/>
      <c r="O47" s="139">
        <f t="shared" si="2"/>
        <v>4074.5</v>
      </c>
      <c r="P47" s="139"/>
      <c r="Q47" s="139">
        <f t="shared" si="3"/>
        <v>4074.5</v>
      </c>
      <c r="R47" s="139"/>
      <c r="S47" s="139">
        <f t="shared" si="4"/>
        <v>4074.5</v>
      </c>
      <c r="T47" s="139">
        <v>-235.5</v>
      </c>
      <c r="U47" s="139">
        <f t="shared" si="4"/>
        <v>3839</v>
      </c>
      <c r="V47" s="139"/>
      <c r="W47" s="139">
        <f t="shared" si="4"/>
        <v>3839</v>
      </c>
      <c r="X47" s="139"/>
      <c r="Y47" s="139">
        <f t="shared" si="8"/>
        <v>3839</v>
      </c>
      <c r="Z47" s="139"/>
      <c r="AA47" s="139">
        <f t="shared" si="8"/>
        <v>3839</v>
      </c>
      <c r="AB47" s="139">
        <v>-152</v>
      </c>
      <c r="AC47" s="139">
        <f t="shared" si="8"/>
        <v>3687</v>
      </c>
      <c r="AD47" s="139"/>
      <c r="AE47" s="139">
        <f t="shared" si="8"/>
        <v>3687</v>
      </c>
    </row>
    <row r="48" spans="1:31" ht="75.599999999999994" customHeight="1" x14ac:dyDescent="0.3">
      <c r="A48" s="12"/>
      <c r="B48" s="7"/>
      <c r="C48" s="5" t="s">
        <v>274</v>
      </c>
      <c r="D48" s="88" t="s">
        <v>16</v>
      </c>
      <c r="E48" s="88"/>
      <c r="F48" s="55"/>
      <c r="G48" s="139">
        <f>G49</f>
        <v>672.5</v>
      </c>
      <c r="H48" s="139">
        <f>H49</f>
        <v>0</v>
      </c>
      <c r="I48" s="139">
        <f t="shared" si="0"/>
        <v>672.5</v>
      </c>
      <c r="J48" s="139">
        <f>J49</f>
        <v>0</v>
      </c>
      <c r="K48" s="139">
        <f t="shared" si="1"/>
        <v>672.5</v>
      </c>
      <c r="L48" s="139">
        <f>L49</f>
        <v>0</v>
      </c>
      <c r="M48" s="139">
        <f t="shared" si="1"/>
        <v>672.5</v>
      </c>
      <c r="N48" s="139">
        <f>N49</f>
        <v>0</v>
      </c>
      <c r="O48" s="139">
        <f t="shared" si="2"/>
        <v>672.5</v>
      </c>
      <c r="P48" s="139">
        <f>P49</f>
        <v>0</v>
      </c>
      <c r="Q48" s="139">
        <f t="shared" si="3"/>
        <v>672.5</v>
      </c>
      <c r="R48" s="139">
        <f>R49</f>
        <v>0</v>
      </c>
      <c r="S48" s="139">
        <f t="shared" si="4"/>
        <v>672.5</v>
      </c>
      <c r="T48" s="139">
        <f>T49</f>
        <v>-45.6</v>
      </c>
      <c r="U48" s="139">
        <f t="shared" si="4"/>
        <v>626.9</v>
      </c>
      <c r="V48" s="139">
        <f>V49</f>
        <v>0</v>
      </c>
      <c r="W48" s="139">
        <f t="shared" si="4"/>
        <v>626.9</v>
      </c>
      <c r="X48" s="139">
        <f>X49</f>
        <v>0</v>
      </c>
      <c r="Y48" s="139">
        <f t="shared" si="8"/>
        <v>626.9</v>
      </c>
      <c r="Z48" s="139">
        <f>Z49</f>
        <v>0</v>
      </c>
      <c r="AA48" s="139">
        <f t="shared" si="8"/>
        <v>626.9</v>
      </c>
      <c r="AB48" s="139">
        <f>AB49</f>
        <v>0</v>
      </c>
      <c r="AC48" s="139">
        <f t="shared" si="8"/>
        <v>626.9</v>
      </c>
      <c r="AD48" s="139">
        <f>AD49</f>
        <v>0</v>
      </c>
      <c r="AE48" s="139">
        <f t="shared" si="8"/>
        <v>626.9</v>
      </c>
    </row>
    <row r="49" spans="1:31" ht="40.5" x14ac:dyDescent="0.3">
      <c r="A49" s="12"/>
      <c r="B49" s="7"/>
      <c r="C49" s="5" t="s">
        <v>6</v>
      </c>
      <c r="D49" s="88" t="s">
        <v>16</v>
      </c>
      <c r="E49" s="88">
        <v>600</v>
      </c>
      <c r="F49" s="55">
        <v>2</v>
      </c>
      <c r="G49" s="139">
        <v>672.5</v>
      </c>
      <c r="H49" s="139"/>
      <c r="I49" s="139">
        <f t="shared" si="0"/>
        <v>672.5</v>
      </c>
      <c r="J49" s="139"/>
      <c r="K49" s="139">
        <f t="shared" si="1"/>
        <v>672.5</v>
      </c>
      <c r="L49" s="139"/>
      <c r="M49" s="139">
        <f t="shared" si="1"/>
        <v>672.5</v>
      </c>
      <c r="N49" s="139"/>
      <c r="O49" s="139">
        <f t="shared" si="2"/>
        <v>672.5</v>
      </c>
      <c r="P49" s="139"/>
      <c r="Q49" s="139">
        <f t="shared" si="3"/>
        <v>672.5</v>
      </c>
      <c r="R49" s="139"/>
      <c r="S49" s="139">
        <f t="shared" si="4"/>
        <v>672.5</v>
      </c>
      <c r="T49" s="139">
        <v>-45.6</v>
      </c>
      <c r="U49" s="139">
        <f t="shared" si="4"/>
        <v>626.9</v>
      </c>
      <c r="V49" s="139"/>
      <c r="W49" s="139">
        <f t="shared" si="4"/>
        <v>626.9</v>
      </c>
      <c r="X49" s="139"/>
      <c r="Y49" s="139">
        <f t="shared" si="8"/>
        <v>626.9</v>
      </c>
      <c r="Z49" s="139"/>
      <c r="AA49" s="139">
        <f t="shared" si="8"/>
        <v>626.9</v>
      </c>
      <c r="AB49" s="139"/>
      <c r="AC49" s="139">
        <f t="shared" si="8"/>
        <v>626.9</v>
      </c>
      <c r="AD49" s="139"/>
      <c r="AE49" s="139">
        <f t="shared" si="8"/>
        <v>626.9</v>
      </c>
    </row>
    <row r="50" spans="1:31" s="65" customFormat="1" ht="97.5" x14ac:dyDescent="0.3">
      <c r="A50" s="66"/>
      <c r="B50" s="7"/>
      <c r="C50" s="49" t="s">
        <v>506</v>
      </c>
      <c r="D50" s="50" t="s">
        <v>499</v>
      </c>
      <c r="E50" s="50"/>
      <c r="F50" s="55"/>
      <c r="G50" s="139"/>
      <c r="H50" s="139"/>
      <c r="I50" s="139">
        <f t="shared" ref="I50" si="9">G50+H50</f>
        <v>0</v>
      </c>
      <c r="J50" s="139">
        <f>J51</f>
        <v>2500</v>
      </c>
      <c r="K50" s="139">
        <f t="shared" ref="K50:M50" si="10">I50+J50</f>
        <v>2500</v>
      </c>
      <c r="L50" s="139">
        <f>L51</f>
        <v>0</v>
      </c>
      <c r="M50" s="139">
        <f t="shared" si="10"/>
        <v>2500</v>
      </c>
      <c r="N50" s="139">
        <f>N51</f>
        <v>0</v>
      </c>
      <c r="O50" s="139">
        <f t="shared" si="2"/>
        <v>2500</v>
      </c>
      <c r="P50" s="139">
        <f>P51</f>
        <v>0</v>
      </c>
      <c r="Q50" s="139">
        <f t="shared" si="3"/>
        <v>2500</v>
      </c>
      <c r="R50" s="139">
        <f>R51</f>
        <v>0</v>
      </c>
      <c r="S50" s="139">
        <f t="shared" si="4"/>
        <v>2500</v>
      </c>
      <c r="T50" s="139">
        <f>T51</f>
        <v>0</v>
      </c>
      <c r="U50" s="139">
        <f t="shared" si="4"/>
        <v>2500</v>
      </c>
      <c r="V50" s="139">
        <f>V51</f>
        <v>0</v>
      </c>
      <c r="W50" s="139">
        <f t="shared" si="4"/>
        <v>2500</v>
      </c>
      <c r="X50" s="139">
        <f>X51</f>
        <v>0</v>
      </c>
      <c r="Y50" s="139">
        <f t="shared" si="8"/>
        <v>2500</v>
      </c>
      <c r="Z50" s="139">
        <f>Z51</f>
        <v>0</v>
      </c>
      <c r="AA50" s="139">
        <f t="shared" si="8"/>
        <v>2500</v>
      </c>
      <c r="AB50" s="139">
        <f>AB51</f>
        <v>0</v>
      </c>
      <c r="AC50" s="139">
        <f t="shared" si="8"/>
        <v>2500</v>
      </c>
      <c r="AD50" s="139">
        <f>AD51</f>
        <v>0</v>
      </c>
      <c r="AE50" s="139">
        <f t="shared" si="8"/>
        <v>2500</v>
      </c>
    </row>
    <row r="51" spans="1:31" s="65" customFormat="1" ht="43.15" customHeight="1" x14ac:dyDescent="0.3">
      <c r="A51" s="66"/>
      <c r="B51" s="7"/>
      <c r="C51" s="49" t="s">
        <v>20</v>
      </c>
      <c r="D51" s="50" t="s">
        <v>499</v>
      </c>
      <c r="E51" s="50" t="s">
        <v>293</v>
      </c>
      <c r="F51" s="55"/>
      <c r="G51" s="139"/>
      <c r="H51" s="139"/>
      <c r="I51" s="139"/>
      <c r="J51" s="139">
        <v>2500</v>
      </c>
      <c r="K51" s="139">
        <f t="shared" si="1"/>
        <v>2500</v>
      </c>
      <c r="L51" s="139"/>
      <c r="M51" s="139">
        <f t="shared" si="1"/>
        <v>2500</v>
      </c>
      <c r="N51" s="139"/>
      <c r="O51" s="139">
        <f t="shared" si="2"/>
        <v>2500</v>
      </c>
      <c r="P51" s="139"/>
      <c r="Q51" s="139">
        <f t="shared" si="3"/>
        <v>2500</v>
      </c>
      <c r="R51" s="139"/>
      <c r="S51" s="139">
        <f t="shared" si="4"/>
        <v>2500</v>
      </c>
      <c r="T51" s="139"/>
      <c r="U51" s="139">
        <f t="shared" si="4"/>
        <v>2500</v>
      </c>
      <c r="V51" s="139"/>
      <c r="W51" s="139">
        <f t="shared" si="4"/>
        <v>2500</v>
      </c>
      <c r="X51" s="139"/>
      <c r="Y51" s="139">
        <f t="shared" si="8"/>
        <v>2500</v>
      </c>
      <c r="Z51" s="139"/>
      <c r="AA51" s="139">
        <f t="shared" si="8"/>
        <v>2500</v>
      </c>
      <c r="AB51" s="139"/>
      <c r="AC51" s="139">
        <f t="shared" si="8"/>
        <v>2500</v>
      </c>
      <c r="AD51" s="139"/>
      <c r="AE51" s="139">
        <f t="shared" si="8"/>
        <v>2500</v>
      </c>
    </row>
    <row r="52" spans="1:31" s="65" customFormat="1" ht="87.6" customHeight="1" x14ac:dyDescent="0.3">
      <c r="A52" s="66"/>
      <c r="B52" s="7"/>
      <c r="C52" s="5" t="s">
        <v>354</v>
      </c>
      <c r="D52" s="31" t="s">
        <v>376</v>
      </c>
      <c r="E52" s="88"/>
      <c r="F52" s="55"/>
      <c r="G52" s="139">
        <f>G53</f>
        <v>16717.7</v>
      </c>
      <c r="H52" s="139">
        <f>H53</f>
        <v>1249.9000000000001</v>
      </c>
      <c r="I52" s="139">
        <f t="shared" si="0"/>
        <v>17967.600000000002</v>
      </c>
      <c r="J52" s="139">
        <f>J53</f>
        <v>0</v>
      </c>
      <c r="K52" s="139">
        <f t="shared" si="1"/>
        <v>17967.600000000002</v>
      </c>
      <c r="L52" s="139">
        <f>L53</f>
        <v>0</v>
      </c>
      <c r="M52" s="139">
        <f t="shared" si="1"/>
        <v>17967.600000000002</v>
      </c>
      <c r="N52" s="139">
        <f>N53</f>
        <v>0</v>
      </c>
      <c r="O52" s="139">
        <f t="shared" si="2"/>
        <v>17967.600000000002</v>
      </c>
      <c r="P52" s="139">
        <f>P53</f>
        <v>0</v>
      </c>
      <c r="Q52" s="139">
        <f t="shared" si="3"/>
        <v>17967.600000000002</v>
      </c>
      <c r="R52" s="139">
        <f>R53</f>
        <v>0</v>
      </c>
      <c r="S52" s="139">
        <f t="shared" si="4"/>
        <v>17967.600000000002</v>
      </c>
      <c r="T52" s="139">
        <f>T53</f>
        <v>625</v>
      </c>
      <c r="U52" s="139">
        <f t="shared" si="4"/>
        <v>18592.600000000002</v>
      </c>
      <c r="V52" s="139">
        <f>V53</f>
        <v>0</v>
      </c>
      <c r="W52" s="139">
        <f t="shared" si="4"/>
        <v>18592.600000000002</v>
      </c>
      <c r="X52" s="139">
        <f>X53</f>
        <v>0</v>
      </c>
      <c r="Y52" s="139">
        <f t="shared" si="8"/>
        <v>18592.600000000002</v>
      </c>
      <c r="Z52" s="139">
        <f>Z53</f>
        <v>0</v>
      </c>
      <c r="AA52" s="139">
        <f t="shared" si="8"/>
        <v>18592.600000000002</v>
      </c>
      <c r="AB52" s="139">
        <f>AB53</f>
        <v>-78.2</v>
      </c>
      <c r="AC52" s="139">
        <f t="shared" si="8"/>
        <v>18514.400000000001</v>
      </c>
      <c r="AD52" s="139">
        <f>AD53</f>
        <v>0</v>
      </c>
      <c r="AE52" s="139">
        <f t="shared" si="8"/>
        <v>18514.400000000001</v>
      </c>
    </row>
    <row r="53" spans="1:31" s="65" customFormat="1" ht="40.5" x14ac:dyDescent="0.3">
      <c r="A53" s="66"/>
      <c r="B53" s="7"/>
      <c r="C53" s="5" t="s">
        <v>375</v>
      </c>
      <c r="D53" s="31" t="s">
        <v>376</v>
      </c>
      <c r="E53" s="88">
        <v>600</v>
      </c>
      <c r="F53" s="55"/>
      <c r="G53" s="139">
        <v>16717.7</v>
      </c>
      <c r="H53" s="139">
        <v>1249.9000000000001</v>
      </c>
      <c r="I53" s="139">
        <f t="shared" si="0"/>
        <v>17967.600000000002</v>
      </c>
      <c r="J53" s="139"/>
      <c r="K53" s="139">
        <f t="shared" si="1"/>
        <v>17967.600000000002</v>
      </c>
      <c r="L53" s="139"/>
      <c r="M53" s="139">
        <f t="shared" si="1"/>
        <v>17967.600000000002</v>
      </c>
      <c r="N53" s="139"/>
      <c r="O53" s="139">
        <f t="shared" si="2"/>
        <v>17967.600000000002</v>
      </c>
      <c r="P53" s="139"/>
      <c r="Q53" s="139">
        <f t="shared" si="3"/>
        <v>17967.600000000002</v>
      </c>
      <c r="R53" s="139"/>
      <c r="S53" s="139">
        <f t="shared" si="4"/>
        <v>17967.600000000002</v>
      </c>
      <c r="T53" s="139">
        <v>625</v>
      </c>
      <c r="U53" s="139">
        <f t="shared" si="4"/>
        <v>18592.600000000002</v>
      </c>
      <c r="V53" s="139"/>
      <c r="W53" s="139">
        <f t="shared" si="4"/>
        <v>18592.600000000002</v>
      </c>
      <c r="X53" s="139"/>
      <c r="Y53" s="139">
        <f t="shared" si="8"/>
        <v>18592.600000000002</v>
      </c>
      <c r="Z53" s="139"/>
      <c r="AA53" s="139">
        <f t="shared" si="8"/>
        <v>18592.600000000002</v>
      </c>
      <c r="AB53" s="139">
        <v>-78.2</v>
      </c>
      <c r="AC53" s="139">
        <f t="shared" si="8"/>
        <v>18514.400000000001</v>
      </c>
      <c r="AD53" s="139"/>
      <c r="AE53" s="139">
        <f t="shared" si="8"/>
        <v>18514.400000000001</v>
      </c>
    </row>
    <row r="54" spans="1:31" ht="48.6" customHeight="1" x14ac:dyDescent="0.3">
      <c r="A54" s="12"/>
      <c r="B54" s="7"/>
      <c r="C54" s="5" t="s">
        <v>263</v>
      </c>
      <c r="D54" s="87" t="s">
        <v>24</v>
      </c>
      <c r="E54" s="87"/>
      <c r="F54" s="54"/>
      <c r="G54" s="139">
        <f>G55+G59+G63+G68+G70+G73+G76+G82+G84+G86+G88+G90+G92+G94</f>
        <v>181370.9</v>
      </c>
      <c r="H54" s="139">
        <f>H55+H59+H63+H68+H70+H73+H76+H82+H84+H86+H88+H90+H92+H94</f>
        <v>2759.1000000000004</v>
      </c>
      <c r="I54" s="139">
        <v>183554.2</v>
      </c>
      <c r="J54" s="139">
        <f>J55+J59+J63+J68+J70+J73+J76+J78+J80+J82+J84+J86+J88+J90+J92</f>
        <v>172964</v>
      </c>
      <c r="K54" s="139">
        <f t="shared" si="1"/>
        <v>356518.2</v>
      </c>
      <c r="L54" s="139">
        <f>L55+L59+L63+L68+L70+L73+L76+L78+L80+L82+L84+L86+L88+L90+L92</f>
        <v>0</v>
      </c>
      <c r="M54" s="139">
        <f t="shared" si="1"/>
        <v>356518.2</v>
      </c>
      <c r="N54" s="139">
        <f>N55+N59+N63+N68+N70+N73+N76+N78+N80+N82+N84+N86+N88+N90+N92</f>
        <v>0</v>
      </c>
      <c r="O54" s="139">
        <f t="shared" si="2"/>
        <v>356518.2</v>
      </c>
      <c r="P54" s="139">
        <f>P55+P59+P63+P68+P70+P73+P76+P78+P80+P82+P84+P86+P88+P90+P92</f>
        <v>30362.3</v>
      </c>
      <c r="Q54" s="139">
        <f t="shared" si="3"/>
        <v>386880.5</v>
      </c>
      <c r="R54" s="139">
        <f>R55+R59+R63+R68+R70+R73+R76+R78+R80+R82+R84+R86+R88+R90+R92</f>
        <v>-30362.3</v>
      </c>
      <c r="S54" s="139">
        <f t="shared" si="4"/>
        <v>356518.2</v>
      </c>
      <c r="T54" s="139">
        <f>T55+T59+T63+T68+T70+T73+T76+T78+T80+T82+T84+T86+T88+T90+T92</f>
        <v>114.3</v>
      </c>
      <c r="U54" s="139">
        <f t="shared" si="4"/>
        <v>356632.5</v>
      </c>
      <c r="V54" s="139">
        <f>V55+V59+V63+V68+V70+V73+V76+V78+V80+V82+V84+V86+V88+V90+V92</f>
        <v>-2982</v>
      </c>
      <c r="W54" s="139">
        <f t="shared" si="4"/>
        <v>353650.5</v>
      </c>
      <c r="X54" s="139">
        <f>X55+X59+X63+X68+X70+X73+X76+X78+X80+X82+X84+X86+X88+X90+X92</f>
        <v>-582</v>
      </c>
      <c r="Y54" s="139">
        <f t="shared" si="8"/>
        <v>353068.5</v>
      </c>
      <c r="Z54" s="139">
        <f>Z55+Z59+Z63+Z68+Z70+Z73+Z76+Z78+Z80+Z82+Z84+Z86+Z88+Z90+Z92</f>
        <v>0</v>
      </c>
      <c r="AA54" s="139">
        <f t="shared" si="8"/>
        <v>353068.5</v>
      </c>
      <c r="AB54" s="139">
        <f>AB55+AB59+AB63+AB68+AB70+AB73+AB76+AB78+AB80+AB82+AB84+AB86+AB88+AB90+AB92</f>
        <v>-417.49999999999994</v>
      </c>
      <c r="AC54" s="139">
        <f t="shared" si="8"/>
        <v>352651</v>
      </c>
      <c r="AD54" s="139">
        <f>AD55+AD59+AD63+AD68+AD70+AD73+AD76+AD78+AD80+AD82+AD84+AD86+AD88+AD90+AD92</f>
        <v>-1071.7</v>
      </c>
      <c r="AE54" s="139">
        <f t="shared" si="8"/>
        <v>351579.3</v>
      </c>
    </row>
    <row r="55" spans="1:31" ht="40.5" x14ac:dyDescent="0.3">
      <c r="A55" s="12"/>
      <c r="B55" s="7"/>
      <c r="C55" s="5" t="s">
        <v>275</v>
      </c>
      <c r="D55" s="87" t="s">
        <v>25</v>
      </c>
      <c r="E55" s="87"/>
      <c r="F55" s="54"/>
      <c r="G55" s="139">
        <f>G56+G57+G58</f>
        <v>6738.2</v>
      </c>
      <c r="H55" s="139">
        <f>H56+H57+H58</f>
        <v>0</v>
      </c>
      <c r="I55" s="139">
        <f t="shared" si="0"/>
        <v>6738.2</v>
      </c>
      <c r="J55" s="139">
        <f>J56+J57+J58</f>
        <v>0</v>
      </c>
      <c r="K55" s="139">
        <f t="shared" si="1"/>
        <v>6738.2</v>
      </c>
      <c r="L55" s="139">
        <f>L56+L57+L58</f>
        <v>0</v>
      </c>
      <c r="M55" s="139">
        <f t="shared" si="1"/>
        <v>6738.2</v>
      </c>
      <c r="N55" s="139">
        <f>N56+N57+N58</f>
        <v>0</v>
      </c>
      <c r="O55" s="139">
        <f t="shared" si="2"/>
        <v>6738.2</v>
      </c>
      <c r="P55" s="139">
        <f>P56+P57+P58</f>
        <v>0</v>
      </c>
      <c r="Q55" s="139">
        <f t="shared" si="3"/>
        <v>6738.2</v>
      </c>
      <c r="R55" s="139">
        <f>R56+R57+R58</f>
        <v>0</v>
      </c>
      <c r="S55" s="139">
        <f t="shared" si="4"/>
        <v>6738.2</v>
      </c>
      <c r="T55" s="139">
        <f>T56+T57+T58</f>
        <v>0</v>
      </c>
      <c r="U55" s="139">
        <f t="shared" si="4"/>
        <v>6738.2</v>
      </c>
      <c r="V55" s="139">
        <f>V56+V57+V58</f>
        <v>0</v>
      </c>
      <c r="W55" s="139">
        <f t="shared" si="4"/>
        <v>6738.2</v>
      </c>
      <c r="X55" s="139">
        <f>X56+X57+X58</f>
        <v>0</v>
      </c>
      <c r="Y55" s="139">
        <f t="shared" si="8"/>
        <v>6738.2</v>
      </c>
      <c r="Z55" s="139">
        <f>Z56+Z57+Z58</f>
        <v>0</v>
      </c>
      <c r="AA55" s="139">
        <f t="shared" si="8"/>
        <v>6738.2</v>
      </c>
      <c r="AB55" s="139">
        <f>AB56+AB57+AB58</f>
        <v>32.799999999999997</v>
      </c>
      <c r="AC55" s="139">
        <f t="shared" si="8"/>
        <v>6771</v>
      </c>
      <c r="AD55" s="139">
        <f>AD56+AD57+AD58</f>
        <v>-7.6</v>
      </c>
      <c r="AE55" s="139">
        <f t="shared" si="8"/>
        <v>6763.4</v>
      </c>
    </row>
    <row r="56" spans="1:31" ht="88.15" customHeight="1" x14ac:dyDescent="0.3">
      <c r="A56" s="12"/>
      <c r="B56" s="7"/>
      <c r="C56" s="5" t="s">
        <v>74</v>
      </c>
      <c r="D56" s="87" t="s">
        <v>25</v>
      </c>
      <c r="E56" s="87">
        <v>100</v>
      </c>
      <c r="F56" s="54">
        <v>9</v>
      </c>
      <c r="G56" s="139">
        <v>6277.4</v>
      </c>
      <c r="H56" s="139"/>
      <c r="I56" s="139">
        <f t="shared" si="0"/>
        <v>6277.4</v>
      </c>
      <c r="J56" s="139"/>
      <c r="K56" s="139">
        <f t="shared" si="1"/>
        <v>6277.4</v>
      </c>
      <c r="L56" s="139"/>
      <c r="M56" s="139">
        <f t="shared" si="1"/>
        <v>6277.4</v>
      </c>
      <c r="N56" s="139"/>
      <c r="O56" s="139">
        <f t="shared" si="2"/>
        <v>6277.4</v>
      </c>
      <c r="P56" s="139"/>
      <c r="Q56" s="139">
        <f t="shared" si="3"/>
        <v>6277.4</v>
      </c>
      <c r="R56" s="139"/>
      <c r="S56" s="139">
        <f t="shared" si="4"/>
        <v>6277.4</v>
      </c>
      <c r="T56" s="139"/>
      <c r="U56" s="139">
        <f t="shared" si="4"/>
        <v>6277.4</v>
      </c>
      <c r="V56" s="139"/>
      <c r="W56" s="139">
        <f t="shared" si="4"/>
        <v>6277.4</v>
      </c>
      <c r="X56" s="139"/>
      <c r="Y56" s="139">
        <f t="shared" si="8"/>
        <v>6277.4</v>
      </c>
      <c r="Z56" s="139"/>
      <c r="AA56" s="139">
        <f t="shared" si="8"/>
        <v>6277.4</v>
      </c>
      <c r="AB56" s="139">
        <v>27.2</v>
      </c>
      <c r="AC56" s="139">
        <f t="shared" si="8"/>
        <v>6304.5999999999995</v>
      </c>
      <c r="AD56" s="139"/>
      <c r="AE56" s="139">
        <f t="shared" si="8"/>
        <v>6304.5999999999995</v>
      </c>
    </row>
    <row r="57" spans="1:31" ht="40.5" x14ac:dyDescent="0.3">
      <c r="A57" s="12"/>
      <c r="B57" s="7"/>
      <c r="C57" s="33" t="s">
        <v>14</v>
      </c>
      <c r="D57" s="87" t="s">
        <v>25</v>
      </c>
      <c r="E57" s="87">
        <v>200</v>
      </c>
      <c r="F57" s="54">
        <v>9</v>
      </c>
      <c r="G57" s="139">
        <v>457.8</v>
      </c>
      <c r="H57" s="139"/>
      <c r="I57" s="139">
        <f t="shared" si="0"/>
        <v>457.8</v>
      </c>
      <c r="J57" s="139"/>
      <c r="K57" s="139">
        <f t="shared" si="1"/>
        <v>457.8</v>
      </c>
      <c r="L57" s="139"/>
      <c r="M57" s="139">
        <f t="shared" si="1"/>
        <v>457.8</v>
      </c>
      <c r="N57" s="139"/>
      <c r="O57" s="139">
        <f t="shared" si="2"/>
        <v>457.8</v>
      </c>
      <c r="P57" s="139"/>
      <c r="Q57" s="139">
        <f t="shared" si="3"/>
        <v>457.8</v>
      </c>
      <c r="R57" s="139"/>
      <c r="S57" s="139">
        <f t="shared" si="4"/>
        <v>457.8</v>
      </c>
      <c r="T57" s="139"/>
      <c r="U57" s="139">
        <f t="shared" si="4"/>
        <v>457.8</v>
      </c>
      <c r="V57" s="139"/>
      <c r="W57" s="139">
        <f t="shared" si="4"/>
        <v>457.8</v>
      </c>
      <c r="X57" s="139"/>
      <c r="Y57" s="139">
        <f t="shared" si="8"/>
        <v>457.8</v>
      </c>
      <c r="Z57" s="139"/>
      <c r="AA57" s="139">
        <f t="shared" si="8"/>
        <v>457.8</v>
      </c>
      <c r="AB57" s="139">
        <v>5.6</v>
      </c>
      <c r="AC57" s="139">
        <f t="shared" si="8"/>
        <v>463.40000000000003</v>
      </c>
      <c r="AD57" s="139">
        <v>-4.5999999999999996</v>
      </c>
      <c r="AE57" s="139">
        <f t="shared" si="8"/>
        <v>458.8</v>
      </c>
    </row>
    <row r="58" spans="1:31" ht="27.75" customHeight="1" x14ac:dyDescent="0.3">
      <c r="A58" s="12"/>
      <c r="B58" s="7"/>
      <c r="C58" s="33" t="s">
        <v>18</v>
      </c>
      <c r="D58" s="87" t="s">
        <v>25</v>
      </c>
      <c r="E58" s="87">
        <v>800</v>
      </c>
      <c r="F58" s="54">
        <v>9</v>
      </c>
      <c r="G58" s="139">
        <v>3</v>
      </c>
      <c r="H58" s="139"/>
      <c r="I58" s="139">
        <f t="shared" si="0"/>
        <v>3</v>
      </c>
      <c r="J58" s="139"/>
      <c r="K58" s="139">
        <f t="shared" si="1"/>
        <v>3</v>
      </c>
      <c r="L58" s="139"/>
      <c r="M58" s="139">
        <f t="shared" si="1"/>
        <v>3</v>
      </c>
      <c r="N58" s="139"/>
      <c r="O58" s="139">
        <f t="shared" si="2"/>
        <v>3</v>
      </c>
      <c r="P58" s="139"/>
      <c r="Q58" s="139">
        <f t="shared" si="3"/>
        <v>3</v>
      </c>
      <c r="R58" s="139"/>
      <c r="S58" s="139">
        <f t="shared" si="4"/>
        <v>3</v>
      </c>
      <c r="T58" s="139"/>
      <c r="U58" s="139">
        <f t="shared" si="4"/>
        <v>3</v>
      </c>
      <c r="V58" s="139"/>
      <c r="W58" s="139">
        <f t="shared" si="4"/>
        <v>3</v>
      </c>
      <c r="X58" s="139"/>
      <c r="Y58" s="139">
        <f t="shared" si="8"/>
        <v>3</v>
      </c>
      <c r="Z58" s="139"/>
      <c r="AA58" s="139">
        <f t="shared" si="8"/>
        <v>3</v>
      </c>
      <c r="AB58" s="139"/>
      <c r="AC58" s="139">
        <f t="shared" si="8"/>
        <v>3</v>
      </c>
      <c r="AD58" s="139">
        <v>-3</v>
      </c>
      <c r="AE58" s="139">
        <f t="shared" si="8"/>
        <v>0</v>
      </c>
    </row>
    <row r="59" spans="1:31" ht="70.5" customHeight="1" x14ac:dyDescent="0.3">
      <c r="A59" s="12"/>
      <c r="B59" s="7"/>
      <c r="C59" s="33" t="s">
        <v>276</v>
      </c>
      <c r="D59" s="87" t="s">
        <v>26</v>
      </c>
      <c r="E59" s="87"/>
      <c r="F59" s="54"/>
      <c r="G59" s="139">
        <f>G60+G61+G62</f>
        <v>33829.300000000003</v>
      </c>
      <c r="H59" s="139">
        <f>H60+H61+H62</f>
        <v>0</v>
      </c>
      <c r="I59" s="139">
        <f t="shared" si="0"/>
        <v>33829.300000000003</v>
      </c>
      <c r="J59" s="139">
        <f>J60+J61+J62</f>
        <v>0</v>
      </c>
      <c r="K59" s="139">
        <f t="shared" si="1"/>
        <v>33829.300000000003</v>
      </c>
      <c r="L59" s="139">
        <f>L60+L61+L62</f>
        <v>0</v>
      </c>
      <c r="M59" s="139">
        <f t="shared" si="1"/>
        <v>33829.300000000003</v>
      </c>
      <c r="N59" s="139">
        <f>N60+N61+N62</f>
        <v>0</v>
      </c>
      <c r="O59" s="139">
        <f t="shared" si="2"/>
        <v>33829.300000000003</v>
      </c>
      <c r="P59" s="139">
        <f>P60+P61+P62</f>
        <v>0</v>
      </c>
      <c r="Q59" s="139">
        <f t="shared" si="3"/>
        <v>33829.300000000003</v>
      </c>
      <c r="R59" s="139">
        <f>R60+R61+R62</f>
        <v>0</v>
      </c>
      <c r="S59" s="139">
        <f t="shared" si="4"/>
        <v>33829.300000000003</v>
      </c>
      <c r="T59" s="139">
        <f>T60+T61+T62</f>
        <v>0</v>
      </c>
      <c r="U59" s="139">
        <f t="shared" si="4"/>
        <v>33829.300000000003</v>
      </c>
      <c r="V59" s="139">
        <f>V60+V61+V62</f>
        <v>0</v>
      </c>
      <c r="W59" s="139">
        <f t="shared" si="4"/>
        <v>33829.300000000003</v>
      </c>
      <c r="X59" s="139">
        <f>X60+X61+X62</f>
        <v>0</v>
      </c>
      <c r="Y59" s="139">
        <f t="shared" si="8"/>
        <v>33829.300000000003</v>
      </c>
      <c r="Z59" s="139">
        <f>Z60+Z61+Z62</f>
        <v>0</v>
      </c>
      <c r="AA59" s="139">
        <f t="shared" si="8"/>
        <v>33829.300000000003</v>
      </c>
      <c r="AB59" s="139">
        <f>AB60+AB61+AB62</f>
        <v>-143.69999999999999</v>
      </c>
      <c r="AC59" s="139">
        <f t="shared" si="8"/>
        <v>33685.600000000006</v>
      </c>
      <c r="AD59" s="139">
        <f>AD60+AD61+AD62</f>
        <v>-1063.9000000000001</v>
      </c>
      <c r="AE59" s="139">
        <f t="shared" si="8"/>
        <v>32621.700000000004</v>
      </c>
    </row>
    <row r="60" spans="1:31" ht="91.15" customHeight="1" x14ac:dyDescent="0.3">
      <c r="A60" s="12"/>
      <c r="B60" s="7"/>
      <c r="C60" s="33" t="s">
        <v>74</v>
      </c>
      <c r="D60" s="87" t="s">
        <v>26</v>
      </c>
      <c r="E60" s="87">
        <v>100</v>
      </c>
      <c r="F60" s="54">
        <v>9</v>
      </c>
      <c r="G60" s="139">
        <v>31526.3</v>
      </c>
      <c r="H60" s="139"/>
      <c r="I60" s="139">
        <f t="shared" si="0"/>
        <v>31526.3</v>
      </c>
      <c r="J60" s="139"/>
      <c r="K60" s="139">
        <f t="shared" si="1"/>
        <v>31526.3</v>
      </c>
      <c r="L60" s="139"/>
      <c r="M60" s="139">
        <f t="shared" si="1"/>
        <v>31526.3</v>
      </c>
      <c r="N60" s="139"/>
      <c r="O60" s="139">
        <f t="shared" si="2"/>
        <v>31526.3</v>
      </c>
      <c r="P60" s="139"/>
      <c r="Q60" s="139">
        <f t="shared" si="3"/>
        <v>31526.3</v>
      </c>
      <c r="R60" s="139"/>
      <c r="S60" s="139">
        <f t="shared" si="4"/>
        <v>31526.3</v>
      </c>
      <c r="T60" s="139"/>
      <c r="U60" s="139">
        <f t="shared" si="4"/>
        <v>31526.3</v>
      </c>
      <c r="V60" s="139"/>
      <c r="W60" s="139">
        <f t="shared" si="4"/>
        <v>31526.3</v>
      </c>
      <c r="X60" s="139"/>
      <c r="Y60" s="139">
        <f t="shared" si="8"/>
        <v>31526.3</v>
      </c>
      <c r="Z60" s="139"/>
      <c r="AA60" s="139">
        <f t="shared" si="8"/>
        <v>31526.3</v>
      </c>
      <c r="AB60" s="139"/>
      <c r="AC60" s="139">
        <f t="shared" si="8"/>
        <v>31526.3</v>
      </c>
      <c r="AD60" s="139">
        <v>-822.7</v>
      </c>
      <c r="AE60" s="139">
        <f t="shared" si="8"/>
        <v>30703.599999999999</v>
      </c>
    </row>
    <row r="61" spans="1:31" ht="40.5" x14ac:dyDescent="0.3">
      <c r="A61" s="12"/>
      <c r="B61" s="7"/>
      <c r="C61" s="33" t="s">
        <v>14</v>
      </c>
      <c r="D61" s="87" t="s">
        <v>26</v>
      </c>
      <c r="E61" s="87">
        <v>200</v>
      </c>
      <c r="F61" s="54">
        <v>9</v>
      </c>
      <c r="G61" s="139">
        <v>2291</v>
      </c>
      <c r="H61" s="139"/>
      <c r="I61" s="139">
        <f t="shared" si="0"/>
        <v>2291</v>
      </c>
      <c r="J61" s="139"/>
      <c r="K61" s="139">
        <f t="shared" si="1"/>
        <v>2291</v>
      </c>
      <c r="L61" s="139"/>
      <c r="M61" s="139">
        <f t="shared" si="1"/>
        <v>2291</v>
      </c>
      <c r="N61" s="139"/>
      <c r="O61" s="139">
        <f t="shared" si="2"/>
        <v>2291</v>
      </c>
      <c r="P61" s="139"/>
      <c r="Q61" s="139">
        <f t="shared" si="3"/>
        <v>2291</v>
      </c>
      <c r="R61" s="139"/>
      <c r="S61" s="139">
        <f t="shared" si="4"/>
        <v>2291</v>
      </c>
      <c r="T61" s="139"/>
      <c r="U61" s="139">
        <f t="shared" si="4"/>
        <v>2291</v>
      </c>
      <c r="V61" s="139"/>
      <c r="W61" s="139">
        <f t="shared" si="4"/>
        <v>2291</v>
      </c>
      <c r="X61" s="139"/>
      <c r="Y61" s="139">
        <f t="shared" si="8"/>
        <v>2291</v>
      </c>
      <c r="Z61" s="139"/>
      <c r="AA61" s="139">
        <f t="shared" si="8"/>
        <v>2291</v>
      </c>
      <c r="AB61" s="139">
        <v>-143.69999999999999</v>
      </c>
      <c r="AC61" s="139">
        <f t="shared" si="8"/>
        <v>2147.3000000000002</v>
      </c>
      <c r="AD61" s="139">
        <v>-233.7</v>
      </c>
      <c r="AE61" s="139">
        <f t="shared" si="8"/>
        <v>1913.6000000000001</v>
      </c>
    </row>
    <row r="62" spans="1:31" ht="26.25" customHeight="1" x14ac:dyDescent="0.3">
      <c r="A62" s="12"/>
      <c r="B62" s="7"/>
      <c r="C62" s="33" t="s">
        <v>18</v>
      </c>
      <c r="D62" s="87" t="s">
        <v>26</v>
      </c>
      <c r="E62" s="87">
        <v>800</v>
      </c>
      <c r="F62" s="54">
        <v>9</v>
      </c>
      <c r="G62" s="139">
        <v>12</v>
      </c>
      <c r="H62" s="139"/>
      <c r="I62" s="139">
        <f t="shared" si="0"/>
        <v>12</v>
      </c>
      <c r="J62" s="139"/>
      <c r="K62" s="139">
        <f t="shared" si="1"/>
        <v>12</v>
      </c>
      <c r="L62" s="139"/>
      <c r="M62" s="139">
        <f t="shared" si="1"/>
        <v>12</v>
      </c>
      <c r="N62" s="139"/>
      <c r="O62" s="139">
        <f t="shared" si="2"/>
        <v>12</v>
      </c>
      <c r="P62" s="139"/>
      <c r="Q62" s="139">
        <f t="shared" si="3"/>
        <v>12</v>
      </c>
      <c r="R62" s="139"/>
      <c r="S62" s="139">
        <f t="shared" si="4"/>
        <v>12</v>
      </c>
      <c r="T62" s="139"/>
      <c r="U62" s="139">
        <f t="shared" si="4"/>
        <v>12</v>
      </c>
      <c r="V62" s="139"/>
      <c r="W62" s="139">
        <f t="shared" si="4"/>
        <v>12</v>
      </c>
      <c r="X62" s="139"/>
      <c r="Y62" s="139">
        <f t="shared" si="8"/>
        <v>12</v>
      </c>
      <c r="Z62" s="139"/>
      <c r="AA62" s="139">
        <f t="shared" si="8"/>
        <v>12</v>
      </c>
      <c r="AB62" s="139"/>
      <c r="AC62" s="139">
        <f t="shared" si="8"/>
        <v>12</v>
      </c>
      <c r="AD62" s="139">
        <v>-7.5</v>
      </c>
      <c r="AE62" s="139">
        <f t="shared" si="8"/>
        <v>4.5</v>
      </c>
    </row>
    <row r="63" spans="1:31" ht="27" customHeight="1" x14ac:dyDescent="0.3">
      <c r="A63" s="12"/>
      <c r="B63" s="7"/>
      <c r="C63" s="33" t="s">
        <v>19</v>
      </c>
      <c r="D63" s="87" t="s">
        <v>27</v>
      </c>
      <c r="E63" s="87"/>
      <c r="F63" s="54"/>
      <c r="G63" s="139">
        <f>G64+G65+G66+G67</f>
        <v>3304.3</v>
      </c>
      <c r="H63" s="139">
        <f>H64+H65+H66+H67</f>
        <v>0</v>
      </c>
      <c r="I63" s="139">
        <f t="shared" si="0"/>
        <v>3304.3</v>
      </c>
      <c r="J63" s="139">
        <f>J64+J65+J66+J67</f>
        <v>0</v>
      </c>
      <c r="K63" s="139">
        <f t="shared" si="1"/>
        <v>3304.3</v>
      </c>
      <c r="L63" s="139">
        <f>L64+L65+L66+L67</f>
        <v>0</v>
      </c>
      <c r="M63" s="139">
        <f t="shared" si="1"/>
        <v>3304.3</v>
      </c>
      <c r="N63" s="139">
        <f>N64+N65+N66+N67</f>
        <v>0</v>
      </c>
      <c r="O63" s="139">
        <f t="shared" si="2"/>
        <v>3304.3</v>
      </c>
      <c r="P63" s="139">
        <f>P64+P65+P66+P67</f>
        <v>0</v>
      </c>
      <c r="Q63" s="139">
        <f t="shared" si="3"/>
        <v>3304.3</v>
      </c>
      <c r="R63" s="139">
        <f>R64+R65+R66+R67</f>
        <v>0</v>
      </c>
      <c r="S63" s="139">
        <f t="shared" si="4"/>
        <v>3304.3</v>
      </c>
      <c r="T63" s="139">
        <f>T64+T65+T66+T67</f>
        <v>0</v>
      </c>
      <c r="U63" s="139">
        <f t="shared" si="4"/>
        <v>3304.3</v>
      </c>
      <c r="V63" s="139">
        <f>V64+V65+V66+V67</f>
        <v>0</v>
      </c>
      <c r="W63" s="139">
        <f t="shared" si="4"/>
        <v>3304.3</v>
      </c>
      <c r="X63" s="139">
        <f>X64+X65+X66+X67</f>
        <v>-582</v>
      </c>
      <c r="Y63" s="139">
        <f t="shared" si="8"/>
        <v>2722.3</v>
      </c>
      <c r="Z63" s="139">
        <f>Z64+Z65+Z66+Z67</f>
        <v>0</v>
      </c>
      <c r="AA63" s="139">
        <f t="shared" si="8"/>
        <v>2722.3</v>
      </c>
      <c r="AB63" s="139">
        <f>AB64+AB65+AB66+AB67</f>
        <v>-306.7</v>
      </c>
      <c r="AC63" s="139">
        <f t="shared" si="8"/>
        <v>2415.6000000000004</v>
      </c>
      <c r="AD63" s="139">
        <f>AD64+AD65+AD66+AD67</f>
        <v>-0.2</v>
      </c>
      <c r="AE63" s="139">
        <f t="shared" si="8"/>
        <v>2415.4000000000005</v>
      </c>
    </row>
    <row r="64" spans="1:31" ht="49.9" customHeight="1" x14ac:dyDescent="0.3">
      <c r="A64" s="12"/>
      <c r="B64" s="7"/>
      <c r="C64" s="33" t="s">
        <v>14</v>
      </c>
      <c r="D64" s="87" t="s">
        <v>27</v>
      </c>
      <c r="E64" s="87">
        <v>200</v>
      </c>
      <c r="F64" s="54">
        <v>9</v>
      </c>
      <c r="G64" s="139">
        <v>1140</v>
      </c>
      <c r="H64" s="139"/>
      <c r="I64" s="139">
        <f t="shared" si="0"/>
        <v>1140</v>
      </c>
      <c r="J64" s="139">
        <v>-181.3</v>
      </c>
      <c r="K64" s="139">
        <f t="shared" si="1"/>
        <v>958.7</v>
      </c>
      <c r="L64" s="139"/>
      <c r="M64" s="139">
        <f t="shared" si="1"/>
        <v>958.7</v>
      </c>
      <c r="N64" s="139"/>
      <c r="O64" s="139">
        <f t="shared" si="2"/>
        <v>958.7</v>
      </c>
      <c r="P64" s="139">
        <v>-40</v>
      </c>
      <c r="Q64" s="139">
        <f t="shared" si="3"/>
        <v>918.7</v>
      </c>
      <c r="R64" s="139"/>
      <c r="S64" s="139">
        <f t="shared" si="4"/>
        <v>918.7</v>
      </c>
      <c r="T64" s="139">
        <v>48.8</v>
      </c>
      <c r="U64" s="139">
        <f t="shared" si="4"/>
        <v>967.5</v>
      </c>
      <c r="V64" s="139"/>
      <c r="W64" s="139">
        <f t="shared" si="4"/>
        <v>967.5</v>
      </c>
      <c r="X64" s="139"/>
      <c r="Y64" s="139">
        <f t="shared" si="8"/>
        <v>967.5</v>
      </c>
      <c r="Z64" s="139"/>
      <c r="AA64" s="139">
        <f t="shared" si="8"/>
        <v>967.5</v>
      </c>
      <c r="AB64" s="139"/>
      <c r="AC64" s="139">
        <f t="shared" si="8"/>
        <v>967.5</v>
      </c>
      <c r="AD64" s="139"/>
      <c r="AE64" s="139">
        <f t="shared" si="8"/>
        <v>967.5</v>
      </c>
    </row>
    <row r="65" spans="1:31" ht="20.25" x14ac:dyDescent="0.3">
      <c r="A65" s="12"/>
      <c r="B65" s="7"/>
      <c r="C65" s="33" t="s">
        <v>15</v>
      </c>
      <c r="D65" s="87" t="s">
        <v>27</v>
      </c>
      <c r="E65" s="87">
        <v>300</v>
      </c>
      <c r="F65" s="54"/>
      <c r="G65" s="139">
        <v>350</v>
      </c>
      <c r="H65" s="139"/>
      <c r="I65" s="139">
        <f t="shared" si="0"/>
        <v>350</v>
      </c>
      <c r="J65" s="139"/>
      <c r="K65" s="139">
        <f t="shared" si="1"/>
        <v>350</v>
      </c>
      <c r="L65" s="139"/>
      <c r="M65" s="139">
        <f t="shared" si="1"/>
        <v>350</v>
      </c>
      <c r="N65" s="139"/>
      <c r="O65" s="139">
        <f t="shared" si="2"/>
        <v>350</v>
      </c>
      <c r="P65" s="139">
        <v>40</v>
      </c>
      <c r="Q65" s="139">
        <f t="shared" si="3"/>
        <v>390</v>
      </c>
      <c r="R65" s="139"/>
      <c r="S65" s="139">
        <f t="shared" si="4"/>
        <v>390</v>
      </c>
      <c r="T65" s="139">
        <v>-48.8</v>
      </c>
      <c r="U65" s="139">
        <f t="shared" si="4"/>
        <v>341.2</v>
      </c>
      <c r="V65" s="139"/>
      <c r="W65" s="139">
        <f t="shared" si="4"/>
        <v>341.2</v>
      </c>
      <c r="X65" s="139"/>
      <c r="Y65" s="139">
        <f t="shared" si="8"/>
        <v>341.2</v>
      </c>
      <c r="Z65" s="139"/>
      <c r="AA65" s="139">
        <f t="shared" si="8"/>
        <v>341.2</v>
      </c>
      <c r="AB65" s="139">
        <v>-3</v>
      </c>
      <c r="AC65" s="139">
        <f t="shared" si="8"/>
        <v>338.2</v>
      </c>
      <c r="AD65" s="139">
        <v>-0.2</v>
      </c>
      <c r="AE65" s="139">
        <f t="shared" si="8"/>
        <v>338</v>
      </c>
    </row>
    <row r="66" spans="1:31" ht="20.25" x14ac:dyDescent="0.3">
      <c r="A66" s="12"/>
      <c r="B66" s="168"/>
      <c r="C66" s="170" t="s">
        <v>9</v>
      </c>
      <c r="D66" s="178" t="s">
        <v>27</v>
      </c>
      <c r="E66" s="178">
        <v>600</v>
      </c>
      <c r="F66" s="54">
        <v>9</v>
      </c>
      <c r="G66" s="139">
        <v>1814.3</v>
      </c>
      <c r="H66" s="139"/>
      <c r="I66" s="139">
        <f t="shared" si="0"/>
        <v>1814.3</v>
      </c>
      <c r="J66" s="139">
        <v>181.3</v>
      </c>
      <c r="K66" s="139">
        <f t="shared" si="1"/>
        <v>1995.6</v>
      </c>
      <c r="L66" s="139"/>
      <c r="M66" s="139">
        <f t="shared" si="1"/>
        <v>1995.6</v>
      </c>
      <c r="N66" s="139"/>
      <c r="O66" s="139">
        <f t="shared" si="2"/>
        <v>1995.6</v>
      </c>
      <c r="P66" s="139"/>
      <c r="Q66" s="139">
        <f t="shared" si="3"/>
        <v>1995.6</v>
      </c>
      <c r="R66" s="139"/>
      <c r="S66" s="139">
        <f t="shared" si="4"/>
        <v>1995.6</v>
      </c>
      <c r="T66" s="139"/>
      <c r="U66" s="139">
        <f t="shared" si="4"/>
        <v>1995.6</v>
      </c>
      <c r="V66" s="139"/>
      <c r="W66" s="139">
        <f t="shared" si="4"/>
        <v>1995.6</v>
      </c>
      <c r="X66" s="139">
        <v>-582</v>
      </c>
      <c r="Y66" s="139">
        <f t="shared" si="8"/>
        <v>1413.6</v>
      </c>
      <c r="Z66" s="139"/>
      <c r="AA66" s="139">
        <f t="shared" si="8"/>
        <v>1413.6</v>
      </c>
      <c r="AB66" s="139">
        <v>-303.7</v>
      </c>
      <c r="AC66" s="139">
        <f t="shared" si="8"/>
        <v>1109.8999999999999</v>
      </c>
      <c r="AD66" s="139"/>
      <c r="AE66" s="139">
        <f t="shared" si="8"/>
        <v>1109.8999999999999</v>
      </c>
    </row>
    <row r="67" spans="1:31" s="65" customFormat="1" ht="20.25" x14ac:dyDescent="0.3">
      <c r="A67" s="66"/>
      <c r="B67" s="169"/>
      <c r="C67" s="172"/>
      <c r="D67" s="179"/>
      <c r="E67" s="179"/>
      <c r="F67" s="54"/>
      <c r="G67" s="139"/>
      <c r="H67" s="139"/>
      <c r="I67" s="139">
        <f t="shared" si="0"/>
        <v>0</v>
      </c>
      <c r="J67" s="139"/>
      <c r="K67" s="139">
        <f t="shared" si="1"/>
        <v>0</v>
      </c>
      <c r="L67" s="139"/>
      <c r="M67" s="139">
        <f t="shared" si="1"/>
        <v>0</v>
      </c>
      <c r="N67" s="139"/>
      <c r="O67" s="139">
        <f t="shared" si="2"/>
        <v>0</v>
      </c>
      <c r="P67" s="139"/>
      <c r="Q67" s="139">
        <f t="shared" si="3"/>
        <v>0</v>
      </c>
      <c r="R67" s="139"/>
      <c r="S67" s="139">
        <f t="shared" si="4"/>
        <v>0</v>
      </c>
      <c r="T67" s="139"/>
      <c r="U67" s="139">
        <f t="shared" si="4"/>
        <v>0</v>
      </c>
      <c r="V67" s="139"/>
      <c r="W67" s="139">
        <f t="shared" si="4"/>
        <v>0</v>
      </c>
      <c r="X67" s="139"/>
      <c r="Y67" s="139">
        <f t="shared" si="8"/>
        <v>0</v>
      </c>
      <c r="Z67" s="139"/>
      <c r="AA67" s="139">
        <f t="shared" si="8"/>
        <v>0</v>
      </c>
      <c r="AB67" s="139"/>
      <c r="AC67" s="139">
        <f t="shared" si="8"/>
        <v>0</v>
      </c>
      <c r="AD67" s="139"/>
      <c r="AE67" s="139">
        <f t="shared" si="8"/>
        <v>0</v>
      </c>
    </row>
    <row r="68" spans="1:31" s="65" customFormat="1" ht="20.25" x14ac:dyDescent="0.3">
      <c r="A68" s="66"/>
      <c r="B68" s="7"/>
      <c r="C68" s="61" t="s">
        <v>23</v>
      </c>
      <c r="D68" s="87" t="s">
        <v>30</v>
      </c>
      <c r="E68" s="87"/>
      <c r="F68" s="54"/>
      <c r="G68" s="139">
        <f>G69</f>
        <v>250</v>
      </c>
      <c r="H68" s="139">
        <f>H69</f>
        <v>0</v>
      </c>
      <c r="I68" s="139">
        <f t="shared" si="0"/>
        <v>250</v>
      </c>
      <c r="J68" s="139">
        <f>J69</f>
        <v>0</v>
      </c>
      <c r="K68" s="139">
        <f t="shared" si="1"/>
        <v>250</v>
      </c>
      <c r="L68" s="139">
        <f>L69</f>
        <v>0</v>
      </c>
      <c r="M68" s="139">
        <f t="shared" si="1"/>
        <v>250</v>
      </c>
      <c r="N68" s="139">
        <f>N69</f>
        <v>0</v>
      </c>
      <c r="O68" s="139">
        <f t="shared" si="2"/>
        <v>250</v>
      </c>
      <c r="P68" s="139">
        <f>P69</f>
        <v>0</v>
      </c>
      <c r="Q68" s="139">
        <f t="shared" si="3"/>
        <v>250</v>
      </c>
      <c r="R68" s="139">
        <f>R69</f>
        <v>0</v>
      </c>
      <c r="S68" s="139">
        <f t="shared" si="4"/>
        <v>250</v>
      </c>
      <c r="T68" s="139">
        <f>T69</f>
        <v>0</v>
      </c>
      <c r="U68" s="139">
        <f t="shared" si="4"/>
        <v>250</v>
      </c>
      <c r="V68" s="139">
        <f>V69</f>
        <v>0</v>
      </c>
      <c r="W68" s="139">
        <f t="shared" si="4"/>
        <v>250</v>
      </c>
      <c r="X68" s="139">
        <f>X69</f>
        <v>0</v>
      </c>
      <c r="Y68" s="139">
        <f t="shared" si="8"/>
        <v>250</v>
      </c>
      <c r="Z68" s="139">
        <f>Z69</f>
        <v>0</v>
      </c>
      <c r="AA68" s="139">
        <f t="shared" si="8"/>
        <v>250</v>
      </c>
      <c r="AB68" s="139">
        <f>AB69</f>
        <v>0</v>
      </c>
      <c r="AC68" s="139">
        <f t="shared" si="8"/>
        <v>250</v>
      </c>
      <c r="AD68" s="139">
        <f>AD69</f>
        <v>0</v>
      </c>
      <c r="AE68" s="139">
        <f t="shared" si="8"/>
        <v>250</v>
      </c>
    </row>
    <row r="69" spans="1:31" s="65" customFormat="1" ht="39" x14ac:dyDescent="0.3">
      <c r="A69" s="66"/>
      <c r="B69" s="7"/>
      <c r="C69" s="49" t="s">
        <v>20</v>
      </c>
      <c r="D69" s="87" t="s">
        <v>30</v>
      </c>
      <c r="E69" s="87">
        <v>600</v>
      </c>
      <c r="F69" s="54">
        <v>9</v>
      </c>
      <c r="G69" s="139">
        <v>250</v>
      </c>
      <c r="H69" s="139"/>
      <c r="I69" s="139">
        <f t="shared" si="0"/>
        <v>250</v>
      </c>
      <c r="J69" s="139"/>
      <c r="K69" s="139">
        <f t="shared" si="1"/>
        <v>250</v>
      </c>
      <c r="L69" s="139"/>
      <c r="M69" s="139">
        <f t="shared" si="1"/>
        <v>250</v>
      </c>
      <c r="N69" s="139"/>
      <c r="O69" s="139">
        <f t="shared" si="2"/>
        <v>250</v>
      </c>
      <c r="P69" s="139"/>
      <c r="Q69" s="139">
        <f t="shared" si="3"/>
        <v>250</v>
      </c>
      <c r="R69" s="139"/>
      <c r="S69" s="139">
        <f t="shared" si="4"/>
        <v>250</v>
      </c>
      <c r="T69" s="139"/>
      <c r="U69" s="139">
        <f t="shared" si="4"/>
        <v>250</v>
      </c>
      <c r="V69" s="139"/>
      <c r="W69" s="139">
        <f t="shared" si="4"/>
        <v>250</v>
      </c>
      <c r="X69" s="139"/>
      <c r="Y69" s="139">
        <f t="shared" si="8"/>
        <v>250</v>
      </c>
      <c r="Z69" s="139"/>
      <c r="AA69" s="139">
        <f t="shared" si="8"/>
        <v>250</v>
      </c>
      <c r="AB69" s="139"/>
      <c r="AC69" s="139">
        <f t="shared" si="8"/>
        <v>250</v>
      </c>
      <c r="AD69" s="139"/>
      <c r="AE69" s="139">
        <f t="shared" si="8"/>
        <v>250</v>
      </c>
    </row>
    <row r="70" spans="1:31" ht="210.6" customHeight="1" x14ac:dyDescent="0.3">
      <c r="A70" s="12"/>
      <c r="B70" s="7"/>
      <c r="C70" s="21" t="s">
        <v>332</v>
      </c>
      <c r="D70" s="87" t="s">
        <v>28</v>
      </c>
      <c r="E70" s="87"/>
      <c r="F70" s="54"/>
      <c r="G70" s="139">
        <f>G71+G72</f>
        <v>1155.0999999999999</v>
      </c>
      <c r="H70" s="139">
        <f>H71+H72</f>
        <v>0</v>
      </c>
      <c r="I70" s="139">
        <f t="shared" si="0"/>
        <v>1155.0999999999999</v>
      </c>
      <c r="J70" s="139">
        <f>J71+J72</f>
        <v>0</v>
      </c>
      <c r="K70" s="139">
        <f t="shared" si="1"/>
        <v>1155.0999999999999</v>
      </c>
      <c r="L70" s="139">
        <f>L71+L72</f>
        <v>0</v>
      </c>
      <c r="M70" s="139">
        <f t="shared" si="1"/>
        <v>1155.0999999999999</v>
      </c>
      <c r="N70" s="139">
        <f>N71+N72</f>
        <v>0</v>
      </c>
      <c r="O70" s="139">
        <f t="shared" si="2"/>
        <v>1155.0999999999999</v>
      </c>
      <c r="P70" s="139">
        <f>P71+P72</f>
        <v>0</v>
      </c>
      <c r="Q70" s="139">
        <f t="shared" si="3"/>
        <v>1155.0999999999999</v>
      </c>
      <c r="R70" s="139">
        <f>R71+R72</f>
        <v>0</v>
      </c>
      <c r="S70" s="139">
        <f t="shared" si="4"/>
        <v>1155.0999999999999</v>
      </c>
      <c r="T70" s="139">
        <f>T71+T72</f>
        <v>0</v>
      </c>
      <c r="U70" s="139">
        <f t="shared" si="4"/>
        <v>1155.0999999999999</v>
      </c>
      <c r="V70" s="139">
        <f>V71+V72</f>
        <v>0</v>
      </c>
      <c r="W70" s="139">
        <f t="shared" si="4"/>
        <v>1155.0999999999999</v>
      </c>
      <c r="X70" s="139">
        <f>X71+X72</f>
        <v>0</v>
      </c>
      <c r="Y70" s="139">
        <f t="shared" si="8"/>
        <v>1155.0999999999999</v>
      </c>
      <c r="Z70" s="139">
        <f>Z71+Z72</f>
        <v>0</v>
      </c>
      <c r="AA70" s="139">
        <f t="shared" si="8"/>
        <v>1155.0999999999999</v>
      </c>
      <c r="AB70" s="139">
        <f>AB71+AB72</f>
        <v>0</v>
      </c>
      <c r="AC70" s="139">
        <f t="shared" si="8"/>
        <v>1155.0999999999999</v>
      </c>
      <c r="AD70" s="139">
        <f>AD71+AD72</f>
        <v>0</v>
      </c>
      <c r="AE70" s="139">
        <f t="shared" si="8"/>
        <v>1155.0999999999999</v>
      </c>
    </row>
    <row r="71" spans="1:31" s="65" customFormat="1" ht="39" customHeight="1" x14ac:dyDescent="0.3">
      <c r="A71" s="66"/>
      <c r="B71" s="7"/>
      <c r="C71" s="54" t="s">
        <v>15</v>
      </c>
      <c r="D71" s="95" t="s">
        <v>28</v>
      </c>
      <c r="E71" s="95">
        <v>300</v>
      </c>
      <c r="F71" s="54"/>
      <c r="G71" s="139">
        <v>587</v>
      </c>
      <c r="H71" s="139"/>
      <c r="I71" s="139">
        <f t="shared" si="0"/>
        <v>587</v>
      </c>
      <c r="J71" s="139"/>
      <c r="K71" s="139">
        <f t="shared" si="1"/>
        <v>587</v>
      </c>
      <c r="L71" s="139"/>
      <c r="M71" s="139">
        <f t="shared" si="1"/>
        <v>587</v>
      </c>
      <c r="N71" s="139"/>
      <c r="O71" s="139">
        <f t="shared" si="2"/>
        <v>587</v>
      </c>
      <c r="P71" s="139"/>
      <c r="Q71" s="139">
        <f t="shared" si="3"/>
        <v>587</v>
      </c>
      <c r="R71" s="139"/>
      <c r="S71" s="139">
        <f t="shared" si="4"/>
        <v>587</v>
      </c>
      <c r="T71" s="139"/>
      <c r="U71" s="139">
        <f t="shared" si="4"/>
        <v>587</v>
      </c>
      <c r="V71" s="139"/>
      <c r="W71" s="139">
        <f t="shared" si="4"/>
        <v>587</v>
      </c>
      <c r="X71" s="139"/>
      <c r="Y71" s="139">
        <f t="shared" si="8"/>
        <v>587</v>
      </c>
      <c r="Z71" s="139"/>
      <c r="AA71" s="139">
        <f t="shared" si="8"/>
        <v>587</v>
      </c>
      <c r="AB71" s="139"/>
      <c r="AC71" s="139">
        <f t="shared" si="8"/>
        <v>587</v>
      </c>
      <c r="AD71" s="139"/>
      <c r="AE71" s="139">
        <f t="shared" si="8"/>
        <v>587</v>
      </c>
    </row>
    <row r="72" spans="1:31" ht="40.5" x14ac:dyDescent="0.3">
      <c r="A72" s="12"/>
      <c r="B72" s="7"/>
      <c r="C72" s="33" t="s">
        <v>20</v>
      </c>
      <c r="D72" s="87" t="s">
        <v>28</v>
      </c>
      <c r="E72" s="87">
        <v>600</v>
      </c>
      <c r="F72" s="54"/>
      <c r="G72" s="139">
        <v>568.1</v>
      </c>
      <c r="H72" s="139"/>
      <c r="I72" s="139">
        <f t="shared" si="0"/>
        <v>568.1</v>
      </c>
      <c r="J72" s="139"/>
      <c r="K72" s="139">
        <f t="shared" si="1"/>
        <v>568.1</v>
      </c>
      <c r="L72" s="139"/>
      <c r="M72" s="139">
        <f t="shared" si="1"/>
        <v>568.1</v>
      </c>
      <c r="N72" s="139"/>
      <c r="O72" s="139">
        <f t="shared" si="2"/>
        <v>568.1</v>
      </c>
      <c r="P72" s="139"/>
      <c r="Q72" s="139">
        <f t="shared" si="3"/>
        <v>568.1</v>
      </c>
      <c r="R72" s="139"/>
      <c r="S72" s="139">
        <f t="shared" si="4"/>
        <v>568.1</v>
      </c>
      <c r="T72" s="139"/>
      <c r="U72" s="139">
        <f t="shared" si="4"/>
        <v>568.1</v>
      </c>
      <c r="V72" s="139"/>
      <c r="W72" s="139">
        <f t="shared" si="4"/>
        <v>568.1</v>
      </c>
      <c r="X72" s="139"/>
      <c r="Y72" s="139">
        <f t="shared" si="8"/>
        <v>568.1</v>
      </c>
      <c r="Z72" s="139"/>
      <c r="AA72" s="139">
        <f t="shared" si="8"/>
        <v>568.1</v>
      </c>
      <c r="AB72" s="139"/>
      <c r="AC72" s="139">
        <f t="shared" si="8"/>
        <v>568.1</v>
      </c>
      <c r="AD72" s="139"/>
      <c r="AE72" s="139">
        <f t="shared" si="8"/>
        <v>568.1</v>
      </c>
    </row>
    <row r="73" spans="1:31" ht="40.5" x14ac:dyDescent="0.3">
      <c r="A73" s="12"/>
      <c r="B73" s="7"/>
      <c r="C73" s="33" t="s">
        <v>21</v>
      </c>
      <c r="D73" s="87" t="s">
        <v>29</v>
      </c>
      <c r="E73" s="87"/>
      <c r="F73" s="54"/>
      <c r="G73" s="139">
        <f>G74+G75</f>
        <v>3500</v>
      </c>
      <c r="H73" s="139">
        <f>H74+H75</f>
        <v>0</v>
      </c>
      <c r="I73" s="139">
        <f t="shared" si="0"/>
        <v>3500</v>
      </c>
      <c r="J73" s="139">
        <f>J74+J75</f>
        <v>0</v>
      </c>
      <c r="K73" s="139">
        <f t="shared" si="1"/>
        <v>3500</v>
      </c>
      <c r="L73" s="139">
        <f>L74+L75</f>
        <v>0</v>
      </c>
      <c r="M73" s="139">
        <f t="shared" si="1"/>
        <v>3500</v>
      </c>
      <c r="N73" s="139">
        <f>N74+N75</f>
        <v>0</v>
      </c>
      <c r="O73" s="139">
        <f t="shared" si="2"/>
        <v>3500</v>
      </c>
      <c r="P73" s="139">
        <f>P74+P75</f>
        <v>0</v>
      </c>
      <c r="Q73" s="139">
        <f t="shared" si="3"/>
        <v>3500</v>
      </c>
      <c r="R73" s="139">
        <f>R74+R75</f>
        <v>0</v>
      </c>
      <c r="S73" s="139">
        <f t="shared" si="4"/>
        <v>3500</v>
      </c>
      <c r="T73" s="139">
        <f>T74+T75</f>
        <v>0</v>
      </c>
      <c r="U73" s="139">
        <f t="shared" si="4"/>
        <v>3500</v>
      </c>
      <c r="V73" s="139">
        <f>V74+V75</f>
        <v>0</v>
      </c>
      <c r="W73" s="139">
        <f t="shared" si="4"/>
        <v>3500</v>
      </c>
      <c r="X73" s="139">
        <f>X74+X75</f>
        <v>0</v>
      </c>
      <c r="Y73" s="139">
        <f t="shared" si="8"/>
        <v>3500</v>
      </c>
      <c r="Z73" s="139">
        <f>Z74+Z75</f>
        <v>0</v>
      </c>
      <c r="AA73" s="139">
        <f t="shared" si="8"/>
        <v>3500</v>
      </c>
      <c r="AB73" s="139">
        <f>AB74+AB75</f>
        <v>0</v>
      </c>
      <c r="AC73" s="139">
        <f t="shared" si="8"/>
        <v>3500</v>
      </c>
      <c r="AD73" s="139">
        <f>AD74+AD75</f>
        <v>0</v>
      </c>
      <c r="AE73" s="139">
        <f t="shared" si="8"/>
        <v>3500</v>
      </c>
    </row>
    <row r="74" spans="1:31" ht="60.75" x14ac:dyDescent="0.3">
      <c r="A74" s="12"/>
      <c r="B74" s="7"/>
      <c r="C74" s="33" t="s">
        <v>22</v>
      </c>
      <c r="D74" s="87" t="s">
        <v>29</v>
      </c>
      <c r="E74" s="87">
        <v>100</v>
      </c>
      <c r="F74" s="54"/>
      <c r="G74" s="139">
        <v>2600</v>
      </c>
      <c r="H74" s="139"/>
      <c r="I74" s="139">
        <f t="shared" si="0"/>
        <v>2600</v>
      </c>
      <c r="J74" s="139"/>
      <c r="K74" s="139">
        <f t="shared" si="1"/>
        <v>2600</v>
      </c>
      <c r="L74" s="139"/>
      <c r="M74" s="139">
        <f t="shared" si="1"/>
        <v>2600</v>
      </c>
      <c r="N74" s="139"/>
      <c r="O74" s="139">
        <f t="shared" si="2"/>
        <v>2600</v>
      </c>
      <c r="P74" s="139"/>
      <c r="Q74" s="139">
        <f t="shared" si="3"/>
        <v>2600</v>
      </c>
      <c r="R74" s="139"/>
      <c r="S74" s="139">
        <f t="shared" si="4"/>
        <v>2600</v>
      </c>
      <c r="T74" s="139"/>
      <c r="U74" s="139">
        <f t="shared" si="4"/>
        <v>2600</v>
      </c>
      <c r="V74" s="139"/>
      <c r="W74" s="139">
        <f t="shared" si="4"/>
        <v>2600</v>
      </c>
      <c r="X74" s="139"/>
      <c r="Y74" s="139">
        <f t="shared" si="8"/>
        <v>2600</v>
      </c>
      <c r="Z74" s="139"/>
      <c r="AA74" s="139">
        <f t="shared" si="8"/>
        <v>2600</v>
      </c>
      <c r="AB74" s="139"/>
      <c r="AC74" s="139">
        <f t="shared" si="8"/>
        <v>2600</v>
      </c>
      <c r="AD74" s="139"/>
      <c r="AE74" s="139">
        <f t="shared" si="8"/>
        <v>2600</v>
      </c>
    </row>
    <row r="75" spans="1:31" ht="40.5" x14ac:dyDescent="0.3">
      <c r="A75" s="12"/>
      <c r="B75" s="7"/>
      <c r="C75" s="43" t="s">
        <v>14</v>
      </c>
      <c r="D75" s="87" t="s">
        <v>29</v>
      </c>
      <c r="E75" s="87">
        <v>200</v>
      </c>
      <c r="F75" s="54">
        <v>9</v>
      </c>
      <c r="G75" s="139">
        <v>900</v>
      </c>
      <c r="H75" s="139"/>
      <c r="I75" s="139">
        <f t="shared" si="0"/>
        <v>900</v>
      </c>
      <c r="J75" s="139"/>
      <c r="K75" s="139">
        <f t="shared" si="1"/>
        <v>900</v>
      </c>
      <c r="L75" s="139"/>
      <c r="M75" s="139">
        <f t="shared" si="1"/>
        <v>900</v>
      </c>
      <c r="N75" s="139"/>
      <c r="O75" s="139">
        <f t="shared" si="2"/>
        <v>900</v>
      </c>
      <c r="P75" s="139"/>
      <c r="Q75" s="139">
        <f t="shared" si="3"/>
        <v>900</v>
      </c>
      <c r="R75" s="139"/>
      <c r="S75" s="139">
        <f t="shared" si="4"/>
        <v>900</v>
      </c>
      <c r="T75" s="139"/>
      <c r="U75" s="139">
        <f t="shared" si="4"/>
        <v>900</v>
      </c>
      <c r="V75" s="139"/>
      <c r="W75" s="139">
        <f t="shared" si="4"/>
        <v>900</v>
      </c>
      <c r="X75" s="139"/>
      <c r="Y75" s="139">
        <f t="shared" si="8"/>
        <v>900</v>
      </c>
      <c r="Z75" s="139"/>
      <c r="AA75" s="139">
        <f t="shared" si="8"/>
        <v>900</v>
      </c>
      <c r="AB75" s="139"/>
      <c r="AC75" s="139">
        <f t="shared" si="8"/>
        <v>900</v>
      </c>
      <c r="AD75" s="139"/>
      <c r="AE75" s="139">
        <f t="shared" si="8"/>
        <v>900</v>
      </c>
    </row>
    <row r="76" spans="1:31" s="65" customFormat="1" ht="117" x14ac:dyDescent="0.3">
      <c r="A76" s="66"/>
      <c r="B76" s="7"/>
      <c r="C76" s="82" t="s">
        <v>365</v>
      </c>
      <c r="D76" s="83" t="s">
        <v>366</v>
      </c>
      <c r="E76" s="87"/>
      <c r="F76" s="54"/>
      <c r="G76" s="139">
        <f>G77</f>
        <v>1126.0999999999999</v>
      </c>
      <c r="H76" s="139">
        <f>H77</f>
        <v>0</v>
      </c>
      <c r="I76" s="139">
        <f t="shared" si="0"/>
        <v>1126.0999999999999</v>
      </c>
      <c r="J76" s="139">
        <f>J77</f>
        <v>0</v>
      </c>
      <c r="K76" s="139">
        <f t="shared" si="1"/>
        <v>1126.0999999999999</v>
      </c>
      <c r="L76" s="139">
        <f>L77</f>
        <v>0</v>
      </c>
      <c r="M76" s="139">
        <f t="shared" si="1"/>
        <v>1126.0999999999999</v>
      </c>
      <c r="N76" s="139">
        <f>N77</f>
        <v>0</v>
      </c>
      <c r="O76" s="139">
        <f t="shared" si="2"/>
        <v>1126.0999999999999</v>
      </c>
      <c r="P76" s="139">
        <f>P77</f>
        <v>0</v>
      </c>
      <c r="Q76" s="139">
        <f t="shared" si="3"/>
        <v>1126.0999999999999</v>
      </c>
      <c r="R76" s="139">
        <f>R77</f>
        <v>0</v>
      </c>
      <c r="S76" s="139">
        <f t="shared" si="4"/>
        <v>1126.0999999999999</v>
      </c>
      <c r="T76" s="139">
        <f>T77</f>
        <v>114.3</v>
      </c>
      <c r="U76" s="139">
        <f t="shared" si="4"/>
        <v>1240.3999999999999</v>
      </c>
      <c r="V76" s="139">
        <f>V77</f>
        <v>0</v>
      </c>
      <c r="W76" s="139">
        <f t="shared" si="4"/>
        <v>1240.3999999999999</v>
      </c>
      <c r="X76" s="139">
        <f>X77</f>
        <v>0</v>
      </c>
      <c r="Y76" s="139">
        <f t="shared" si="8"/>
        <v>1240.3999999999999</v>
      </c>
      <c r="Z76" s="139">
        <f>Z77</f>
        <v>0</v>
      </c>
      <c r="AA76" s="139">
        <f t="shared" si="8"/>
        <v>1240.3999999999999</v>
      </c>
      <c r="AB76" s="139">
        <f>AB77</f>
        <v>0.1</v>
      </c>
      <c r="AC76" s="139">
        <f t="shared" si="8"/>
        <v>1240.4999999999998</v>
      </c>
      <c r="AD76" s="139">
        <f>AD77</f>
        <v>0</v>
      </c>
      <c r="AE76" s="139">
        <f t="shared" si="8"/>
        <v>1240.4999999999998</v>
      </c>
    </row>
    <row r="77" spans="1:31" s="65" customFormat="1" ht="40.5" x14ac:dyDescent="0.3">
      <c r="A77" s="66"/>
      <c r="B77" s="7"/>
      <c r="C77" s="54" t="s">
        <v>20</v>
      </c>
      <c r="D77" s="83" t="s">
        <v>366</v>
      </c>
      <c r="E77" s="87">
        <v>600</v>
      </c>
      <c r="F77" s="54"/>
      <c r="G77" s="139">
        <v>1126.0999999999999</v>
      </c>
      <c r="H77" s="139"/>
      <c r="I77" s="139">
        <f t="shared" si="0"/>
        <v>1126.0999999999999</v>
      </c>
      <c r="J77" s="139"/>
      <c r="K77" s="139">
        <f t="shared" si="1"/>
        <v>1126.0999999999999</v>
      </c>
      <c r="L77" s="139"/>
      <c r="M77" s="139">
        <f t="shared" si="1"/>
        <v>1126.0999999999999</v>
      </c>
      <c r="N77" s="139"/>
      <c r="O77" s="139">
        <f t="shared" si="2"/>
        <v>1126.0999999999999</v>
      </c>
      <c r="P77" s="139"/>
      <c r="Q77" s="139">
        <f t="shared" si="3"/>
        <v>1126.0999999999999</v>
      </c>
      <c r="R77" s="139"/>
      <c r="S77" s="139">
        <f t="shared" si="4"/>
        <v>1126.0999999999999</v>
      </c>
      <c r="T77" s="139">
        <v>114.3</v>
      </c>
      <c r="U77" s="139">
        <f t="shared" si="4"/>
        <v>1240.3999999999999</v>
      </c>
      <c r="V77" s="139"/>
      <c r="W77" s="139">
        <f t="shared" si="4"/>
        <v>1240.3999999999999</v>
      </c>
      <c r="X77" s="139"/>
      <c r="Y77" s="139">
        <f t="shared" si="8"/>
        <v>1240.3999999999999</v>
      </c>
      <c r="Z77" s="139"/>
      <c r="AA77" s="139">
        <f t="shared" si="8"/>
        <v>1240.3999999999999</v>
      </c>
      <c r="AB77" s="139">
        <v>0.1</v>
      </c>
      <c r="AC77" s="139">
        <f t="shared" si="8"/>
        <v>1240.4999999999998</v>
      </c>
      <c r="AD77" s="139"/>
      <c r="AE77" s="139">
        <f t="shared" si="8"/>
        <v>1240.4999999999998</v>
      </c>
    </row>
    <row r="78" spans="1:31" s="65" customFormat="1" ht="142.9" customHeight="1" x14ac:dyDescent="0.3">
      <c r="A78" s="66"/>
      <c r="B78" s="7"/>
      <c r="C78" s="49" t="s">
        <v>524</v>
      </c>
      <c r="D78" s="50" t="s">
        <v>502</v>
      </c>
      <c r="E78" s="50"/>
      <c r="F78" s="54"/>
      <c r="G78" s="139"/>
      <c r="H78" s="139"/>
      <c r="I78" s="139">
        <f t="shared" ref="I78" si="11">G78+H78</f>
        <v>0</v>
      </c>
      <c r="J78" s="139">
        <f>J79</f>
        <v>139392</v>
      </c>
      <c r="K78" s="139">
        <f t="shared" ref="K78:M78" si="12">I78+J78</f>
        <v>139392</v>
      </c>
      <c r="L78" s="139">
        <f>L79</f>
        <v>0</v>
      </c>
      <c r="M78" s="139">
        <f t="shared" si="12"/>
        <v>139392</v>
      </c>
      <c r="N78" s="139">
        <f>N79</f>
        <v>0</v>
      </c>
      <c r="O78" s="139">
        <f t="shared" si="2"/>
        <v>139392</v>
      </c>
      <c r="P78" s="139">
        <f>P79</f>
        <v>0</v>
      </c>
      <c r="Q78" s="139">
        <f t="shared" si="3"/>
        <v>139392</v>
      </c>
      <c r="R78" s="139">
        <f>R79</f>
        <v>-30362.3</v>
      </c>
      <c r="S78" s="139">
        <f t="shared" si="4"/>
        <v>109029.7</v>
      </c>
      <c r="T78" s="139">
        <f>T79</f>
        <v>0</v>
      </c>
      <c r="U78" s="139">
        <f t="shared" si="4"/>
        <v>109029.7</v>
      </c>
      <c r="V78" s="139">
        <f>V79</f>
        <v>0</v>
      </c>
      <c r="W78" s="139">
        <f t="shared" si="4"/>
        <v>109029.7</v>
      </c>
      <c r="X78" s="139">
        <f>X79</f>
        <v>0</v>
      </c>
      <c r="Y78" s="139">
        <f t="shared" si="8"/>
        <v>109029.7</v>
      </c>
      <c r="Z78" s="139">
        <f>Z79</f>
        <v>0</v>
      </c>
      <c r="AA78" s="139">
        <f t="shared" si="8"/>
        <v>109029.7</v>
      </c>
      <c r="AB78" s="139">
        <f>AB79</f>
        <v>0</v>
      </c>
      <c r="AC78" s="139">
        <f t="shared" si="8"/>
        <v>109029.7</v>
      </c>
      <c r="AD78" s="139">
        <f>AD79</f>
        <v>0</v>
      </c>
      <c r="AE78" s="139">
        <f t="shared" si="8"/>
        <v>109029.7</v>
      </c>
    </row>
    <row r="79" spans="1:31" s="65" customFormat="1" ht="39" x14ac:dyDescent="0.3">
      <c r="A79" s="66"/>
      <c r="B79" s="7"/>
      <c r="C79" s="49" t="s">
        <v>20</v>
      </c>
      <c r="D79" s="50" t="s">
        <v>502</v>
      </c>
      <c r="E79" s="50" t="s">
        <v>293</v>
      </c>
      <c r="F79" s="54"/>
      <c r="G79" s="139"/>
      <c r="H79" s="139"/>
      <c r="I79" s="139"/>
      <c r="J79" s="139">
        <v>139392</v>
      </c>
      <c r="K79" s="139">
        <f t="shared" si="1"/>
        <v>139392</v>
      </c>
      <c r="L79" s="139"/>
      <c r="M79" s="139">
        <f t="shared" si="1"/>
        <v>139392</v>
      </c>
      <c r="N79" s="139"/>
      <c r="O79" s="139">
        <f t="shared" si="2"/>
        <v>139392</v>
      </c>
      <c r="P79" s="139"/>
      <c r="Q79" s="158">
        <f t="shared" si="3"/>
        <v>139392</v>
      </c>
      <c r="R79" s="158">
        <v>-30362.3</v>
      </c>
      <c r="S79" s="158">
        <f t="shared" si="4"/>
        <v>109029.7</v>
      </c>
      <c r="T79" s="158"/>
      <c r="U79" s="158">
        <f t="shared" si="4"/>
        <v>109029.7</v>
      </c>
      <c r="V79" s="158"/>
      <c r="W79" s="158">
        <f t="shared" si="4"/>
        <v>109029.7</v>
      </c>
      <c r="X79" s="158"/>
      <c r="Y79" s="158">
        <f t="shared" si="8"/>
        <v>109029.7</v>
      </c>
      <c r="Z79" s="158"/>
      <c r="AA79" s="158">
        <f t="shared" si="8"/>
        <v>109029.7</v>
      </c>
      <c r="AB79" s="158"/>
      <c r="AC79" s="158">
        <f t="shared" si="8"/>
        <v>109029.7</v>
      </c>
      <c r="AD79" s="158"/>
      <c r="AE79" s="158">
        <f t="shared" si="8"/>
        <v>109029.7</v>
      </c>
    </row>
    <row r="80" spans="1:31" s="65" customFormat="1" ht="136.5" x14ac:dyDescent="0.3">
      <c r="A80" s="66"/>
      <c r="B80" s="7"/>
      <c r="C80" s="49" t="s">
        <v>525</v>
      </c>
      <c r="D80" s="50" t="s">
        <v>502</v>
      </c>
      <c r="E80" s="50"/>
      <c r="F80" s="54"/>
      <c r="G80" s="139"/>
      <c r="H80" s="139"/>
      <c r="I80" s="139">
        <f t="shared" ref="I80" si="13">G80+H80</f>
        <v>0</v>
      </c>
      <c r="J80" s="139">
        <f>J81</f>
        <v>30967</v>
      </c>
      <c r="K80" s="139">
        <f t="shared" ref="K80:M80" si="14">I80+J80</f>
        <v>30967</v>
      </c>
      <c r="L80" s="139">
        <f>L81</f>
        <v>0</v>
      </c>
      <c r="M80" s="139">
        <f t="shared" si="14"/>
        <v>30967</v>
      </c>
      <c r="N80" s="139">
        <f>N81</f>
        <v>0</v>
      </c>
      <c r="O80" s="139">
        <f t="shared" si="2"/>
        <v>30967</v>
      </c>
      <c r="P80" s="139">
        <f>P81</f>
        <v>30362.3</v>
      </c>
      <c r="Q80" s="139">
        <f t="shared" si="3"/>
        <v>61329.3</v>
      </c>
      <c r="R80" s="139">
        <f>R81</f>
        <v>0</v>
      </c>
      <c r="S80" s="139">
        <f t="shared" si="4"/>
        <v>61329.3</v>
      </c>
      <c r="T80" s="139">
        <f>T81</f>
        <v>0</v>
      </c>
      <c r="U80" s="139">
        <f t="shared" si="4"/>
        <v>61329.3</v>
      </c>
      <c r="V80" s="139">
        <f>V81</f>
        <v>0</v>
      </c>
      <c r="W80" s="139">
        <f t="shared" si="4"/>
        <v>61329.3</v>
      </c>
      <c r="X80" s="139">
        <f>X81</f>
        <v>0</v>
      </c>
      <c r="Y80" s="139">
        <f t="shared" si="8"/>
        <v>61329.3</v>
      </c>
      <c r="Z80" s="139">
        <f>Z81</f>
        <v>0</v>
      </c>
      <c r="AA80" s="139">
        <f t="shared" si="8"/>
        <v>61329.3</v>
      </c>
      <c r="AB80" s="139">
        <f>AB81</f>
        <v>0</v>
      </c>
      <c r="AC80" s="139">
        <f t="shared" si="8"/>
        <v>61329.3</v>
      </c>
      <c r="AD80" s="139">
        <f>AD81</f>
        <v>0</v>
      </c>
      <c r="AE80" s="139">
        <f t="shared" si="8"/>
        <v>61329.3</v>
      </c>
    </row>
    <row r="81" spans="1:31" s="65" customFormat="1" ht="39" x14ac:dyDescent="0.3">
      <c r="A81" s="66"/>
      <c r="B81" s="7"/>
      <c r="C81" s="49" t="s">
        <v>20</v>
      </c>
      <c r="D81" s="50" t="s">
        <v>502</v>
      </c>
      <c r="E81" s="50" t="s">
        <v>293</v>
      </c>
      <c r="F81" s="54"/>
      <c r="G81" s="139"/>
      <c r="H81" s="139"/>
      <c r="I81" s="139"/>
      <c r="J81" s="139">
        <v>30967</v>
      </c>
      <c r="K81" s="139">
        <f t="shared" si="1"/>
        <v>30967</v>
      </c>
      <c r="L81" s="139"/>
      <c r="M81" s="139">
        <f t="shared" si="1"/>
        <v>30967</v>
      </c>
      <c r="N81" s="139"/>
      <c r="O81" s="139">
        <f t="shared" si="2"/>
        <v>30967</v>
      </c>
      <c r="P81" s="139">
        <v>30362.3</v>
      </c>
      <c r="Q81" s="139">
        <f t="shared" si="3"/>
        <v>61329.3</v>
      </c>
      <c r="R81" s="139"/>
      <c r="S81" s="139">
        <f t="shared" si="4"/>
        <v>61329.3</v>
      </c>
      <c r="T81" s="139"/>
      <c r="U81" s="139">
        <f t="shared" si="4"/>
        <v>61329.3</v>
      </c>
      <c r="V81" s="139"/>
      <c r="W81" s="139">
        <f t="shared" si="4"/>
        <v>61329.3</v>
      </c>
      <c r="X81" s="139"/>
      <c r="Y81" s="139">
        <f t="shared" si="8"/>
        <v>61329.3</v>
      </c>
      <c r="Z81" s="139"/>
      <c r="AA81" s="139">
        <f t="shared" si="8"/>
        <v>61329.3</v>
      </c>
      <c r="AB81" s="139"/>
      <c r="AC81" s="139">
        <f t="shared" si="8"/>
        <v>61329.3</v>
      </c>
      <c r="AD81" s="139"/>
      <c r="AE81" s="139">
        <f t="shared" si="8"/>
        <v>61329.3</v>
      </c>
    </row>
    <row r="82" spans="1:31" s="65" customFormat="1" ht="129.6" customHeight="1" x14ac:dyDescent="0.3">
      <c r="A82" s="66"/>
      <c r="B82" s="7"/>
      <c r="C82" s="84" t="s">
        <v>367</v>
      </c>
      <c r="D82" s="47" t="s">
        <v>368</v>
      </c>
      <c r="E82" s="47"/>
      <c r="F82" s="54"/>
      <c r="G82" s="139">
        <f>G83</f>
        <v>91730.8</v>
      </c>
      <c r="H82" s="139">
        <f>H83</f>
        <v>0</v>
      </c>
      <c r="I82" s="139">
        <f t="shared" si="0"/>
        <v>91730.8</v>
      </c>
      <c r="J82" s="139">
        <f>J83</f>
        <v>2396.6</v>
      </c>
      <c r="K82" s="139">
        <f t="shared" si="1"/>
        <v>94127.400000000009</v>
      </c>
      <c r="L82" s="139">
        <f>L83</f>
        <v>0</v>
      </c>
      <c r="M82" s="139">
        <f t="shared" si="1"/>
        <v>94127.400000000009</v>
      </c>
      <c r="N82" s="139">
        <f>N83</f>
        <v>0</v>
      </c>
      <c r="O82" s="139">
        <f t="shared" si="2"/>
        <v>94127.400000000009</v>
      </c>
      <c r="P82" s="139">
        <f>P83</f>
        <v>0</v>
      </c>
      <c r="Q82" s="139">
        <f t="shared" si="3"/>
        <v>94127.400000000009</v>
      </c>
      <c r="R82" s="139">
        <f>R83</f>
        <v>0</v>
      </c>
      <c r="S82" s="139">
        <f t="shared" si="4"/>
        <v>94127.400000000009</v>
      </c>
      <c r="T82" s="139">
        <f>T83</f>
        <v>0</v>
      </c>
      <c r="U82" s="139">
        <f t="shared" si="4"/>
        <v>94127.400000000009</v>
      </c>
      <c r="V82" s="139">
        <f>V83</f>
        <v>0</v>
      </c>
      <c r="W82" s="139">
        <f t="shared" si="4"/>
        <v>94127.400000000009</v>
      </c>
      <c r="X82" s="139">
        <f>X83</f>
        <v>0</v>
      </c>
      <c r="Y82" s="139">
        <f t="shared" si="8"/>
        <v>94127.400000000009</v>
      </c>
      <c r="Z82" s="139">
        <f>Z83</f>
        <v>0</v>
      </c>
      <c r="AA82" s="139">
        <f t="shared" si="8"/>
        <v>94127.400000000009</v>
      </c>
      <c r="AB82" s="139">
        <f>AB83</f>
        <v>0</v>
      </c>
      <c r="AC82" s="139">
        <f t="shared" si="8"/>
        <v>94127.400000000009</v>
      </c>
      <c r="AD82" s="139">
        <f>AD83</f>
        <v>0</v>
      </c>
      <c r="AE82" s="139">
        <f t="shared" si="8"/>
        <v>94127.400000000009</v>
      </c>
    </row>
    <row r="83" spans="1:31" s="65" customFormat="1" ht="41.25" customHeight="1" x14ac:dyDescent="0.3">
      <c r="A83" s="66"/>
      <c r="B83" s="7"/>
      <c r="C83" s="84" t="s">
        <v>20</v>
      </c>
      <c r="D83" s="47" t="s">
        <v>368</v>
      </c>
      <c r="E83" s="47" t="s">
        <v>293</v>
      </c>
      <c r="F83" s="54"/>
      <c r="G83" s="139">
        <v>91730.8</v>
      </c>
      <c r="H83" s="139"/>
      <c r="I83" s="139">
        <f t="shared" si="0"/>
        <v>91730.8</v>
      </c>
      <c r="J83" s="139">
        <v>2396.6</v>
      </c>
      <c r="K83" s="139">
        <f t="shared" si="1"/>
        <v>94127.400000000009</v>
      </c>
      <c r="L83" s="139"/>
      <c r="M83" s="139">
        <f t="shared" si="1"/>
        <v>94127.400000000009</v>
      </c>
      <c r="N83" s="139"/>
      <c r="O83" s="139">
        <f t="shared" si="2"/>
        <v>94127.400000000009</v>
      </c>
      <c r="P83" s="139"/>
      <c r="Q83" s="139">
        <f t="shared" si="3"/>
        <v>94127.400000000009</v>
      </c>
      <c r="R83" s="139"/>
      <c r="S83" s="139">
        <f t="shared" si="4"/>
        <v>94127.400000000009</v>
      </c>
      <c r="T83" s="139"/>
      <c r="U83" s="139">
        <f t="shared" si="4"/>
        <v>94127.400000000009</v>
      </c>
      <c r="V83" s="139"/>
      <c r="W83" s="139">
        <f t="shared" si="4"/>
        <v>94127.400000000009</v>
      </c>
      <c r="X83" s="139"/>
      <c r="Y83" s="139">
        <f t="shared" si="8"/>
        <v>94127.400000000009</v>
      </c>
      <c r="Z83" s="139"/>
      <c r="AA83" s="139">
        <f t="shared" si="8"/>
        <v>94127.400000000009</v>
      </c>
      <c r="AB83" s="139"/>
      <c r="AC83" s="139">
        <f t="shared" si="8"/>
        <v>94127.400000000009</v>
      </c>
      <c r="AD83" s="139"/>
      <c r="AE83" s="139">
        <f t="shared" si="8"/>
        <v>94127.400000000009</v>
      </c>
    </row>
    <row r="84" spans="1:31" s="65" customFormat="1" ht="136.5" x14ac:dyDescent="0.3">
      <c r="A84" s="66"/>
      <c r="B84" s="7"/>
      <c r="C84" s="84" t="s">
        <v>369</v>
      </c>
      <c r="D84" s="47" t="s">
        <v>368</v>
      </c>
      <c r="E84" s="47"/>
      <c r="F84" s="54"/>
      <c r="G84" s="139">
        <f>G85</f>
        <v>7976.6</v>
      </c>
      <c r="H84" s="139">
        <f>H85</f>
        <v>0</v>
      </c>
      <c r="I84" s="139">
        <f t="shared" si="0"/>
        <v>7976.6</v>
      </c>
      <c r="J84" s="139">
        <f>J85</f>
        <v>208.4</v>
      </c>
      <c r="K84" s="139">
        <f t="shared" si="1"/>
        <v>8185</v>
      </c>
      <c r="L84" s="139">
        <f>L85</f>
        <v>0</v>
      </c>
      <c r="M84" s="139">
        <f t="shared" si="1"/>
        <v>8185</v>
      </c>
      <c r="N84" s="139">
        <f>N85</f>
        <v>0</v>
      </c>
      <c r="O84" s="139">
        <f t="shared" si="2"/>
        <v>8185</v>
      </c>
      <c r="P84" s="139">
        <f>P85</f>
        <v>0</v>
      </c>
      <c r="Q84" s="139">
        <f t="shared" si="3"/>
        <v>8185</v>
      </c>
      <c r="R84" s="139">
        <f>R85</f>
        <v>0</v>
      </c>
      <c r="S84" s="139">
        <f t="shared" si="4"/>
        <v>8185</v>
      </c>
      <c r="T84" s="139">
        <f>T85</f>
        <v>0</v>
      </c>
      <c r="U84" s="139">
        <f t="shared" si="4"/>
        <v>8185</v>
      </c>
      <c r="V84" s="139">
        <f>V85</f>
        <v>0</v>
      </c>
      <c r="W84" s="139">
        <f t="shared" si="4"/>
        <v>8185</v>
      </c>
      <c r="X84" s="139">
        <f>X85</f>
        <v>0</v>
      </c>
      <c r="Y84" s="139">
        <f t="shared" si="8"/>
        <v>8185</v>
      </c>
      <c r="Z84" s="139">
        <f>Z85</f>
        <v>0</v>
      </c>
      <c r="AA84" s="139">
        <f t="shared" si="8"/>
        <v>8185</v>
      </c>
      <c r="AB84" s="139">
        <f>AB85</f>
        <v>0</v>
      </c>
      <c r="AC84" s="139">
        <f t="shared" si="8"/>
        <v>8185</v>
      </c>
      <c r="AD84" s="139">
        <f>AD85</f>
        <v>0</v>
      </c>
      <c r="AE84" s="139">
        <f t="shared" si="8"/>
        <v>8185</v>
      </c>
    </row>
    <row r="85" spans="1:31" s="65" customFormat="1" ht="42.75" customHeight="1" x14ac:dyDescent="0.3">
      <c r="A85" s="66"/>
      <c r="B85" s="7"/>
      <c r="C85" s="84" t="s">
        <v>20</v>
      </c>
      <c r="D85" s="47" t="s">
        <v>368</v>
      </c>
      <c r="E85" s="47" t="s">
        <v>293</v>
      </c>
      <c r="F85" s="54"/>
      <c r="G85" s="139">
        <v>7976.6</v>
      </c>
      <c r="H85" s="139"/>
      <c r="I85" s="139">
        <f t="shared" si="0"/>
        <v>7976.6</v>
      </c>
      <c r="J85" s="139">
        <v>208.4</v>
      </c>
      <c r="K85" s="139">
        <f t="shared" si="1"/>
        <v>8185</v>
      </c>
      <c r="L85" s="139"/>
      <c r="M85" s="139">
        <f t="shared" si="1"/>
        <v>8185</v>
      </c>
      <c r="N85" s="139"/>
      <c r="O85" s="139">
        <f t="shared" si="2"/>
        <v>8185</v>
      </c>
      <c r="P85" s="139"/>
      <c r="Q85" s="139">
        <f t="shared" si="3"/>
        <v>8185</v>
      </c>
      <c r="R85" s="139"/>
      <c r="S85" s="139">
        <f t="shared" si="4"/>
        <v>8185</v>
      </c>
      <c r="T85" s="139"/>
      <c r="U85" s="139">
        <f t="shared" si="4"/>
        <v>8185</v>
      </c>
      <c r="V85" s="139"/>
      <c r="W85" s="139">
        <f t="shared" si="4"/>
        <v>8185</v>
      </c>
      <c r="X85" s="139"/>
      <c r="Y85" s="139">
        <f t="shared" si="8"/>
        <v>8185</v>
      </c>
      <c r="Z85" s="139"/>
      <c r="AA85" s="139">
        <f t="shared" si="8"/>
        <v>8185</v>
      </c>
      <c r="AB85" s="139"/>
      <c r="AC85" s="139">
        <f t="shared" si="8"/>
        <v>8185</v>
      </c>
      <c r="AD85" s="139"/>
      <c r="AE85" s="139">
        <f t="shared" si="8"/>
        <v>8185</v>
      </c>
    </row>
    <row r="86" spans="1:31" s="65" customFormat="1" ht="58.5" x14ac:dyDescent="0.3">
      <c r="A86" s="66"/>
      <c r="B86" s="7"/>
      <c r="C86" s="84" t="s">
        <v>370</v>
      </c>
      <c r="D86" s="47" t="s">
        <v>371</v>
      </c>
      <c r="E86" s="47"/>
      <c r="F86" s="54"/>
      <c r="G86" s="139">
        <f>G87</f>
        <v>1987.4</v>
      </c>
      <c r="H86" s="139">
        <f>H87</f>
        <v>0</v>
      </c>
      <c r="I86" s="139">
        <f t="shared" si="0"/>
        <v>1987.4</v>
      </c>
      <c r="J86" s="139">
        <f>J87</f>
        <v>0</v>
      </c>
      <c r="K86" s="139">
        <f t="shared" si="1"/>
        <v>1987.4</v>
      </c>
      <c r="L86" s="139">
        <f>L87</f>
        <v>0</v>
      </c>
      <c r="M86" s="139">
        <f t="shared" si="1"/>
        <v>1987.4</v>
      </c>
      <c r="N86" s="139">
        <f>N87</f>
        <v>0</v>
      </c>
      <c r="O86" s="139">
        <f t="shared" si="2"/>
        <v>1987.4</v>
      </c>
      <c r="P86" s="139">
        <f>P87</f>
        <v>0</v>
      </c>
      <c r="Q86" s="139">
        <f t="shared" si="3"/>
        <v>1987.4</v>
      </c>
      <c r="R86" s="139">
        <f>R87</f>
        <v>0</v>
      </c>
      <c r="S86" s="139">
        <f t="shared" si="4"/>
        <v>1987.4</v>
      </c>
      <c r="T86" s="139">
        <f>T87</f>
        <v>0</v>
      </c>
      <c r="U86" s="139">
        <f t="shared" si="4"/>
        <v>1987.4</v>
      </c>
      <c r="V86" s="139">
        <f>V87</f>
        <v>0</v>
      </c>
      <c r="W86" s="139">
        <f t="shared" si="4"/>
        <v>1987.4</v>
      </c>
      <c r="X86" s="139">
        <f>X87</f>
        <v>0</v>
      </c>
      <c r="Y86" s="139">
        <f t="shared" si="8"/>
        <v>1987.4</v>
      </c>
      <c r="Z86" s="139">
        <f>Z87</f>
        <v>0</v>
      </c>
      <c r="AA86" s="139">
        <f t="shared" si="8"/>
        <v>1987.4</v>
      </c>
      <c r="AB86" s="139">
        <f>AB87</f>
        <v>0</v>
      </c>
      <c r="AC86" s="139">
        <f t="shared" si="8"/>
        <v>1987.4</v>
      </c>
      <c r="AD86" s="139">
        <f>AD87</f>
        <v>0</v>
      </c>
      <c r="AE86" s="139">
        <f t="shared" si="8"/>
        <v>1987.4</v>
      </c>
    </row>
    <row r="87" spans="1:31" s="65" customFormat="1" ht="44.25" customHeight="1" x14ac:dyDescent="0.3">
      <c r="A87" s="66"/>
      <c r="B87" s="7"/>
      <c r="C87" s="84" t="s">
        <v>20</v>
      </c>
      <c r="D87" s="47" t="s">
        <v>371</v>
      </c>
      <c r="E87" s="47" t="s">
        <v>293</v>
      </c>
      <c r="F87" s="54"/>
      <c r="G87" s="139">
        <v>1987.4</v>
      </c>
      <c r="H87" s="139"/>
      <c r="I87" s="139">
        <f t="shared" si="0"/>
        <v>1987.4</v>
      </c>
      <c r="J87" s="139"/>
      <c r="K87" s="139">
        <f t="shared" si="1"/>
        <v>1987.4</v>
      </c>
      <c r="L87" s="139"/>
      <c r="M87" s="139">
        <f t="shared" si="1"/>
        <v>1987.4</v>
      </c>
      <c r="N87" s="139"/>
      <c r="O87" s="139">
        <f t="shared" si="2"/>
        <v>1987.4</v>
      </c>
      <c r="P87" s="139"/>
      <c r="Q87" s="139">
        <f t="shared" si="3"/>
        <v>1987.4</v>
      </c>
      <c r="R87" s="139"/>
      <c r="S87" s="139">
        <f t="shared" si="4"/>
        <v>1987.4</v>
      </c>
      <c r="T87" s="139"/>
      <c r="U87" s="139">
        <f t="shared" si="4"/>
        <v>1987.4</v>
      </c>
      <c r="V87" s="139"/>
      <c r="W87" s="139">
        <f t="shared" si="4"/>
        <v>1987.4</v>
      </c>
      <c r="X87" s="139"/>
      <c r="Y87" s="139">
        <f t="shared" si="8"/>
        <v>1987.4</v>
      </c>
      <c r="Z87" s="139"/>
      <c r="AA87" s="139">
        <f t="shared" si="8"/>
        <v>1987.4</v>
      </c>
      <c r="AB87" s="139"/>
      <c r="AC87" s="139">
        <f t="shared" si="8"/>
        <v>1987.4</v>
      </c>
      <c r="AD87" s="139"/>
      <c r="AE87" s="139">
        <f t="shared" si="8"/>
        <v>1987.4</v>
      </c>
    </row>
    <row r="88" spans="1:31" s="65" customFormat="1" ht="58.5" x14ac:dyDescent="0.3">
      <c r="A88" s="66"/>
      <c r="B88" s="7"/>
      <c r="C88" s="84" t="s">
        <v>372</v>
      </c>
      <c r="D88" s="47" t="s">
        <v>371</v>
      </c>
      <c r="E88" s="47"/>
      <c r="F88" s="54"/>
      <c r="G88" s="139">
        <f>G89</f>
        <v>1118</v>
      </c>
      <c r="H88" s="139">
        <f>H89</f>
        <v>0</v>
      </c>
      <c r="I88" s="139">
        <f t="shared" si="0"/>
        <v>1118</v>
      </c>
      <c r="J88" s="139">
        <f>J89</f>
        <v>0</v>
      </c>
      <c r="K88" s="139">
        <f t="shared" si="1"/>
        <v>1118</v>
      </c>
      <c r="L88" s="139">
        <f>L89</f>
        <v>0</v>
      </c>
      <c r="M88" s="139">
        <f t="shared" si="1"/>
        <v>1118</v>
      </c>
      <c r="N88" s="139">
        <f>N89</f>
        <v>0</v>
      </c>
      <c r="O88" s="139">
        <f t="shared" si="2"/>
        <v>1118</v>
      </c>
      <c r="P88" s="139">
        <f>P89</f>
        <v>0</v>
      </c>
      <c r="Q88" s="139">
        <f t="shared" si="3"/>
        <v>1118</v>
      </c>
      <c r="R88" s="139">
        <f>R89</f>
        <v>0</v>
      </c>
      <c r="S88" s="139">
        <f t="shared" si="4"/>
        <v>1118</v>
      </c>
      <c r="T88" s="139">
        <f>T89</f>
        <v>0</v>
      </c>
      <c r="U88" s="139">
        <f t="shared" si="4"/>
        <v>1118</v>
      </c>
      <c r="V88" s="139">
        <f>V89</f>
        <v>0</v>
      </c>
      <c r="W88" s="139">
        <f t="shared" si="4"/>
        <v>1118</v>
      </c>
      <c r="X88" s="139">
        <f>X89</f>
        <v>0</v>
      </c>
      <c r="Y88" s="139">
        <f t="shared" si="8"/>
        <v>1118</v>
      </c>
      <c r="Z88" s="139">
        <f>Z89</f>
        <v>0</v>
      </c>
      <c r="AA88" s="139">
        <f t="shared" si="8"/>
        <v>1118</v>
      </c>
      <c r="AB88" s="139">
        <f>AB89</f>
        <v>0</v>
      </c>
      <c r="AC88" s="139">
        <f t="shared" si="8"/>
        <v>1118</v>
      </c>
      <c r="AD88" s="139">
        <f>AD89</f>
        <v>0</v>
      </c>
      <c r="AE88" s="139">
        <f t="shared" si="8"/>
        <v>1118</v>
      </c>
    </row>
    <row r="89" spans="1:31" s="65" customFormat="1" ht="43.5" customHeight="1" x14ac:dyDescent="0.3">
      <c r="A89" s="66"/>
      <c r="B89" s="7"/>
      <c r="C89" s="84" t="s">
        <v>20</v>
      </c>
      <c r="D89" s="47" t="s">
        <v>371</v>
      </c>
      <c r="E89" s="47" t="s">
        <v>293</v>
      </c>
      <c r="F89" s="54"/>
      <c r="G89" s="139">
        <v>1118</v>
      </c>
      <c r="H89" s="139"/>
      <c r="I89" s="139">
        <f t="shared" si="0"/>
        <v>1118</v>
      </c>
      <c r="J89" s="139"/>
      <c r="K89" s="139">
        <f t="shared" si="1"/>
        <v>1118</v>
      </c>
      <c r="L89" s="139"/>
      <c r="M89" s="139">
        <f t="shared" si="1"/>
        <v>1118</v>
      </c>
      <c r="N89" s="139"/>
      <c r="O89" s="139">
        <f t="shared" si="2"/>
        <v>1118</v>
      </c>
      <c r="P89" s="139"/>
      <c r="Q89" s="139">
        <f t="shared" si="3"/>
        <v>1118</v>
      </c>
      <c r="R89" s="139"/>
      <c r="S89" s="139">
        <f t="shared" si="4"/>
        <v>1118</v>
      </c>
      <c r="T89" s="139"/>
      <c r="U89" s="139">
        <f t="shared" si="4"/>
        <v>1118</v>
      </c>
      <c r="V89" s="139"/>
      <c r="W89" s="139">
        <f t="shared" si="4"/>
        <v>1118</v>
      </c>
      <c r="X89" s="139"/>
      <c r="Y89" s="139">
        <f t="shared" si="8"/>
        <v>1118</v>
      </c>
      <c r="Z89" s="139"/>
      <c r="AA89" s="139">
        <f t="shared" si="8"/>
        <v>1118</v>
      </c>
      <c r="AB89" s="139"/>
      <c r="AC89" s="139">
        <f t="shared" si="8"/>
        <v>1118</v>
      </c>
      <c r="AD89" s="139"/>
      <c r="AE89" s="139">
        <f t="shared" si="8"/>
        <v>1118</v>
      </c>
    </row>
    <row r="90" spans="1:31" ht="73.150000000000006" customHeight="1" x14ac:dyDescent="0.3">
      <c r="A90" s="12"/>
      <c r="B90" s="7"/>
      <c r="C90" s="46" t="s">
        <v>333</v>
      </c>
      <c r="D90" s="87" t="s">
        <v>324</v>
      </c>
      <c r="E90" s="87"/>
      <c r="F90" s="54"/>
      <c r="G90" s="139">
        <f>G91</f>
        <v>27508.9</v>
      </c>
      <c r="H90" s="139">
        <f>H91</f>
        <v>2095.9</v>
      </c>
      <c r="I90" s="139">
        <f t="shared" si="0"/>
        <v>29604.800000000003</v>
      </c>
      <c r="J90" s="139">
        <f>J91</f>
        <v>0</v>
      </c>
      <c r="K90" s="139">
        <f t="shared" si="1"/>
        <v>29604.800000000003</v>
      </c>
      <c r="L90" s="139">
        <f>L91</f>
        <v>0</v>
      </c>
      <c r="M90" s="139">
        <f t="shared" si="1"/>
        <v>29604.800000000003</v>
      </c>
      <c r="N90" s="139">
        <f>N91</f>
        <v>0</v>
      </c>
      <c r="O90" s="139">
        <f t="shared" si="2"/>
        <v>29604.800000000003</v>
      </c>
      <c r="P90" s="139">
        <f>P91</f>
        <v>0</v>
      </c>
      <c r="Q90" s="139">
        <f t="shared" si="3"/>
        <v>29604.800000000003</v>
      </c>
      <c r="R90" s="139">
        <f>R91</f>
        <v>0</v>
      </c>
      <c r="S90" s="139">
        <f t="shared" si="4"/>
        <v>29604.800000000003</v>
      </c>
      <c r="T90" s="139">
        <f>T91</f>
        <v>0</v>
      </c>
      <c r="U90" s="139">
        <f t="shared" si="4"/>
        <v>29604.800000000003</v>
      </c>
      <c r="V90" s="139">
        <f>V91</f>
        <v>-2862.7</v>
      </c>
      <c r="W90" s="139">
        <f t="shared" si="4"/>
        <v>26742.100000000002</v>
      </c>
      <c r="X90" s="139">
        <f>X91</f>
        <v>0</v>
      </c>
      <c r="Y90" s="139">
        <f t="shared" si="8"/>
        <v>26742.100000000002</v>
      </c>
      <c r="Z90" s="139">
        <f>Z91</f>
        <v>0</v>
      </c>
      <c r="AA90" s="139">
        <f t="shared" si="8"/>
        <v>26742.100000000002</v>
      </c>
      <c r="AB90" s="139">
        <f>AB91</f>
        <v>0</v>
      </c>
      <c r="AC90" s="139">
        <f t="shared" si="8"/>
        <v>26742.100000000002</v>
      </c>
      <c r="AD90" s="139">
        <f>AD91</f>
        <v>0</v>
      </c>
      <c r="AE90" s="139">
        <f t="shared" si="8"/>
        <v>26742.100000000002</v>
      </c>
    </row>
    <row r="91" spans="1:31" ht="49.9" customHeight="1" x14ac:dyDescent="0.3">
      <c r="A91" s="12"/>
      <c r="B91" s="7"/>
      <c r="C91" s="46" t="s">
        <v>20</v>
      </c>
      <c r="D91" s="87" t="s">
        <v>324</v>
      </c>
      <c r="E91" s="87">
        <v>600</v>
      </c>
      <c r="F91" s="54"/>
      <c r="G91" s="139">
        <v>27508.9</v>
      </c>
      <c r="H91" s="139">
        <v>2095.9</v>
      </c>
      <c r="I91" s="139">
        <f t="shared" si="0"/>
        <v>29604.800000000003</v>
      </c>
      <c r="J91" s="139"/>
      <c r="K91" s="139">
        <f t="shared" si="1"/>
        <v>29604.800000000003</v>
      </c>
      <c r="L91" s="139"/>
      <c r="M91" s="139">
        <f t="shared" si="1"/>
        <v>29604.800000000003</v>
      </c>
      <c r="N91" s="139"/>
      <c r="O91" s="139">
        <f t="shared" si="2"/>
        <v>29604.800000000003</v>
      </c>
      <c r="P91" s="139"/>
      <c r="Q91" s="139">
        <f t="shared" si="3"/>
        <v>29604.800000000003</v>
      </c>
      <c r="R91" s="139"/>
      <c r="S91" s="139">
        <f t="shared" si="4"/>
        <v>29604.800000000003</v>
      </c>
      <c r="T91" s="139"/>
      <c r="U91" s="139">
        <f t="shared" si="4"/>
        <v>29604.800000000003</v>
      </c>
      <c r="V91" s="139">
        <v>-2862.7</v>
      </c>
      <c r="W91" s="139">
        <f t="shared" si="4"/>
        <v>26742.100000000002</v>
      </c>
      <c r="X91" s="139"/>
      <c r="Y91" s="139">
        <f t="shared" si="8"/>
        <v>26742.100000000002</v>
      </c>
      <c r="Z91" s="139"/>
      <c r="AA91" s="139">
        <f t="shared" si="8"/>
        <v>26742.100000000002</v>
      </c>
      <c r="AB91" s="139"/>
      <c r="AC91" s="139">
        <f t="shared" si="8"/>
        <v>26742.100000000002</v>
      </c>
      <c r="AD91" s="139"/>
      <c r="AE91" s="139">
        <f t="shared" si="8"/>
        <v>26742.100000000002</v>
      </c>
    </row>
    <row r="92" spans="1:31" ht="68.45" customHeight="1" x14ac:dyDescent="0.3">
      <c r="A92" s="12"/>
      <c r="B92" s="7"/>
      <c r="C92" s="46" t="s">
        <v>334</v>
      </c>
      <c r="D92" s="87" t="s">
        <v>324</v>
      </c>
      <c r="E92" s="87"/>
      <c r="F92" s="54"/>
      <c r="G92" s="139">
        <f>G93</f>
        <v>1146.2</v>
      </c>
      <c r="H92" s="139">
        <f>H93</f>
        <v>87.4</v>
      </c>
      <c r="I92" s="139">
        <f t="shared" si="0"/>
        <v>1233.6000000000001</v>
      </c>
      <c r="J92" s="139">
        <f>J93</f>
        <v>0</v>
      </c>
      <c r="K92" s="139">
        <f t="shared" si="1"/>
        <v>1233.6000000000001</v>
      </c>
      <c r="L92" s="139">
        <f>L93</f>
        <v>0</v>
      </c>
      <c r="M92" s="139">
        <f t="shared" si="1"/>
        <v>1233.6000000000001</v>
      </c>
      <c r="N92" s="139">
        <f>N93</f>
        <v>0</v>
      </c>
      <c r="O92" s="139">
        <f t="shared" si="2"/>
        <v>1233.6000000000001</v>
      </c>
      <c r="P92" s="139">
        <f>P93</f>
        <v>0</v>
      </c>
      <c r="Q92" s="139">
        <f t="shared" si="3"/>
        <v>1233.6000000000001</v>
      </c>
      <c r="R92" s="139">
        <f>R93</f>
        <v>0</v>
      </c>
      <c r="S92" s="139">
        <f t="shared" si="4"/>
        <v>1233.6000000000001</v>
      </c>
      <c r="T92" s="139">
        <f>T93</f>
        <v>0</v>
      </c>
      <c r="U92" s="139">
        <f t="shared" si="4"/>
        <v>1233.6000000000001</v>
      </c>
      <c r="V92" s="139">
        <f>V93</f>
        <v>-119.3</v>
      </c>
      <c r="W92" s="139">
        <f t="shared" si="4"/>
        <v>1114.3000000000002</v>
      </c>
      <c r="X92" s="139">
        <f>X93</f>
        <v>0</v>
      </c>
      <c r="Y92" s="139">
        <f t="shared" si="8"/>
        <v>1114.3000000000002</v>
      </c>
      <c r="Z92" s="139">
        <f>Z93</f>
        <v>0</v>
      </c>
      <c r="AA92" s="139">
        <f t="shared" si="8"/>
        <v>1114.3000000000002</v>
      </c>
      <c r="AB92" s="139">
        <f>AB93</f>
        <v>0</v>
      </c>
      <c r="AC92" s="139">
        <f t="shared" si="8"/>
        <v>1114.3000000000002</v>
      </c>
      <c r="AD92" s="139">
        <f>AD93</f>
        <v>0</v>
      </c>
      <c r="AE92" s="139">
        <f t="shared" si="8"/>
        <v>1114.3000000000002</v>
      </c>
    </row>
    <row r="93" spans="1:31" ht="49.5" customHeight="1" x14ac:dyDescent="0.3">
      <c r="A93" s="12"/>
      <c r="B93" s="7"/>
      <c r="C93" s="46" t="s">
        <v>20</v>
      </c>
      <c r="D93" s="87" t="s">
        <v>324</v>
      </c>
      <c r="E93" s="87">
        <v>600</v>
      </c>
      <c r="F93" s="54"/>
      <c r="G93" s="139">
        <v>1146.2</v>
      </c>
      <c r="H93" s="139">
        <v>87.4</v>
      </c>
      <c r="I93" s="139">
        <f t="shared" si="0"/>
        <v>1233.6000000000001</v>
      </c>
      <c r="J93" s="139"/>
      <c r="K93" s="139">
        <f t="shared" si="1"/>
        <v>1233.6000000000001</v>
      </c>
      <c r="L93" s="139"/>
      <c r="M93" s="139">
        <f t="shared" si="1"/>
        <v>1233.6000000000001</v>
      </c>
      <c r="N93" s="139"/>
      <c r="O93" s="139">
        <f t="shared" si="2"/>
        <v>1233.6000000000001</v>
      </c>
      <c r="P93" s="139"/>
      <c r="Q93" s="139">
        <f t="shared" si="3"/>
        <v>1233.6000000000001</v>
      </c>
      <c r="R93" s="139"/>
      <c r="S93" s="139">
        <f t="shared" si="4"/>
        <v>1233.6000000000001</v>
      </c>
      <c r="T93" s="139"/>
      <c r="U93" s="139">
        <f t="shared" si="4"/>
        <v>1233.6000000000001</v>
      </c>
      <c r="V93" s="139">
        <v>-119.3</v>
      </c>
      <c r="W93" s="139">
        <f t="shared" si="4"/>
        <v>1114.3000000000002</v>
      </c>
      <c r="X93" s="139"/>
      <c r="Y93" s="139">
        <f t="shared" si="8"/>
        <v>1114.3000000000002</v>
      </c>
      <c r="Z93" s="139"/>
      <c r="AA93" s="139">
        <f t="shared" si="8"/>
        <v>1114.3000000000002</v>
      </c>
      <c r="AB93" s="139"/>
      <c r="AC93" s="139">
        <f t="shared" si="8"/>
        <v>1114.3000000000002</v>
      </c>
      <c r="AD93" s="139"/>
      <c r="AE93" s="139">
        <f t="shared" si="8"/>
        <v>1114.3000000000002</v>
      </c>
    </row>
    <row r="94" spans="1:31" s="65" customFormat="1" ht="49.5" customHeight="1" x14ac:dyDescent="0.3">
      <c r="A94" s="66"/>
      <c r="B94" s="7"/>
      <c r="C94" s="61" t="s">
        <v>469</v>
      </c>
      <c r="D94" s="50" t="s">
        <v>467</v>
      </c>
      <c r="E94" s="50"/>
      <c r="F94" s="54"/>
      <c r="G94" s="63">
        <f>G97+G99</f>
        <v>0</v>
      </c>
      <c r="H94" s="63">
        <f>H97+H99</f>
        <v>575.79999999999995</v>
      </c>
      <c r="I94" s="63">
        <f t="shared" ref="I94:I95" si="15">G94+H94</f>
        <v>575.79999999999995</v>
      </c>
      <c r="J94" s="63">
        <f>J95+J97+J99</f>
        <v>3153.4</v>
      </c>
      <c r="K94" s="63">
        <f t="shared" si="1"/>
        <v>3729.2</v>
      </c>
      <c r="L94" s="63">
        <f>L95+L97+L99</f>
        <v>0</v>
      </c>
      <c r="M94" s="63">
        <f t="shared" si="1"/>
        <v>3729.2</v>
      </c>
      <c r="N94" s="63">
        <f>N95+N97+N99</f>
        <v>0</v>
      </c>
      <c r="O94" s="63">
        <f t="shared" si="2"/>
        <v>3729.2</v>
      </c>
      <c r="P94" s="63">
        <f>P95+P97+P99</f>
        <v>0</v>
      </c>
      <c r="Q94" s="63">
        <f t="shared" si="3"/>
        <v>3729.2</v>
      </c>
      <c r="R94" s="63">
        <f>R95+R97+R99</f>
        <v>0</v>
      </c>
      <c r="S94" s="63">
        <f t="shared" si="4"/>
        <v>3729.2</v>
      </c>
      <c r="T94" s="63">
        <f>T95+T97+T99</f>
        <v>0</v>
      </c>
      <c r="U94" s="63">
        <f t="shared" si="4"/>
        <v>3729.2</v>
      </c>
      <c r="V94" s="63">
        <f>V95+V97+V99</f>
        <v>0</v>
      </c>
      <c r="W94" s="63">
        <f t="shared" si="4"/>
        <v>3729.2</v>
      </c>
      <c r="X94" s="63">
        <f>X95+X97+X99</f>
        <v>0</v>
      </c>
      <c r="Y94" s="63">
        <f t="shared" si="8"/>
        <v>3729.2</v>
      </c>
      <c r="Z94" s="63">
        <f>Z95+Z97+Z99</f>
        <v>0</v>
      </c>
      <c r="AA94" s="63">
        <f t="shared" si="8"/>
        <v>3729.2</v>
      </c>
      <c r="AB94" s="63">
        <f>AB95+AB97+AB99</f>
        <v>170.5</v>
      </c>
      <c r="AC94" s="63">
        <f t="shared" si="8"/>
        <v>3899.7</v>
      </c>
      <c r="AD94" s="63">
        <f>AD95+AD97+AD99</f>
        <v>0</v>
      </c>
      <c r="AE94" s="63">
        <f t="shared" si="8"/>
        <v>3899.7</v>
      </c>
    </row>
    <row r="95" spans="1:31" s="65" customFormat="1" ht="100.5" customHeight="1" x14ac:dyDescent="0.3">
      <c r="A95" s="66"/>
      <c r="B95" s="7"/>
      <c r="C95" s="148" t="s">
        <v>500</v>
      </c>
      <c r="D95" s="149" t="s">
        <v>501</v>
      </c>
      <c r="E95" s="149"/>
      <c r="F95" s="54"/>
      <c r="G95" s="63"/>
      <c r="H95" s="63"/>
      <c r="I95" s="139">
        <f t="shared" si="15"/>
        <v>0</v>
      </c>
      <c r="J95" s="139">
        <f>J96</f>
        <v>3240.8</v>
      </c>
      <c r="K95" s="139">
        <f t="shared" ref="K95:M95" si="16">I95+J95</f>
        <v>3240.8</v>
      </c>
      <c r="L95" s="139">
        <f>L96</f>
        <v>0</v>
      </c>
      <c r="M95" s="139">
        <f t="shared" si="16"/>
        <v>3240.8</v>
      </c>
      <c r="N95" s="139">
        <f>N96</f>
        <v>0</v>
      </c>
      <c r="O95" s="139">
        <f t="shared" si="2"/>
        <v>3240.8</v>
      </c>
      <c r="P95" s="139">
        <f>P96</f>
        <v>0</v>
      </c>
      <c r="Q95" s="139">
        <f t="shared" si="3"/>
        <v>3240.8</v>
      </c>
      <c r="R95" s="139">
        <f>R96</f>
        <v>0</v>
      </c>
      <c r="S95" s="139">
        <f t="shared" si="4"/>
        <v>3240.8</v>
      </c>
      <c r="T95" s="139">
        <f>T96</f>
        <v>0</v>
      </c>
      <c r="U95" s="139">
        <f t="shared" si="4"/>
        <v>3240.8</v>
      </c>
      <c r="V95" s="139">
        <f>V96</f>
        <v>0</v>
      </c>
      <c r="W95" s="139">
        <f t="shared" si="4"/>
        <v>3240.8</v>
      </c>
      <c r="X95" s="139">
        <f>X96</f>
        <v>0</v>
      </c>
      <c r="Y95" s="139">
        <f t="shared" si="8"/>
        <v>3240.8</v>
      </c>
      <c r="Z95" s="139">
        <f>Z96</f>
        <v>0</v>
      </c>
      <c r="AA95" s="139">
        <f t="shared" si="8"/>
        <v>3240.8</v>
      </c>
      <c r="AB95" s="139">
        <f>AB96</f>
        <v>170.5</v>
      </c>
      <c r="AC95" s="139">
        <f t="shared" si="8"/>
        <v>3411.3</v>
      </c>
      <c r="AD95" s="139">
        <f>AD96</f>
        <v>0</v>
      </c>
      <c r="AE95" s="139">
        <f t="shared" si="8"/>
        <v>3411.3</v>
      </c>
    </row>
    <row r="96" spans="1:31" s="65" customFormat="1" ht="49.5" customHeight="1" x14ac:dyDescent="0.3">
      <c r="A96" s="66"/>
      <c r="B96" s="7"/>
      <c r="C96" s="148" t="s">
        <v>375</v>
      </c>
      <c r="D96" s="149" t="s">
        <v>501</v>
      </c>
      <c r="E96" s="149" t="s">
        <v>293</v>
      </c>
      <c r="F96" s="54"/>
      <c r="G96" s="63"/>
      <c r="H96" s="63"/>
      <c r="I96" s="63"/>
      <c r="J96" s="139">
        <v>3240.8</v>
      </c>
      <c r="K96" s="139">
        <f t="shared" si="1"/>
        <v>3240.8</v>
      </c>
      <c r="L96" s="139"/>
      <c r="M96" s="139">
        <f t="shared" si="1"/>
        <v>3240.8</v>
      </c>
      <c r="N96" s="139"/>
      <c r="O96" s="139">
        <f t="shared" si="2"/>
        <v>3240.8</v>
      </c>
      <c r="P96" s="139"/>
      <c r="Q96" s="139">
        <f t="shared" si="3"/>
        <v>3240.8</v>
      </c>
      <c r="R96" s="139"/>
      <c r="S96" s="139">
        <f t="shared" si="4"/>
        <v>3240.8</v>
      </c>
      <c r="T96" s="139"/>
      <c r="U96" s="139">
        <f t="shared" si="4"/>
        <v>3240.8</v>
      </c>
      <c r="V96" s="139"/>
      <c r="W96" s="139">
        <f t="shared" si="4"/>
        <v>3240.8</v>
      </c>
      <c r="X96" s="139"/>
      <c r="Y96" s="139">
        <f t="shared" si="8"/>
        <v>3240.8</v>
      </c>
      <c r="Z96" s="139"/>
      <c r="AA96" s="139">
        <f t="shared" si="8"/>
        <v>3240.8</v>
      </c>
      <c r="AB96" s="139">
        <v>170.5</v>
      </c>
      <c r="AC96" s="139">
        <f t="shared" si="8"/>
        <v>3411.3</v>
      </c>
      <c r="AD96" s="139"/>
      <c r="AE96" s="139">
        <f t="shared" si="8"/>
        <v>3411.3</v>
      </c>
    </row>
    <row r="97" spans="1:31" s="65" customFormat="1" ht="41.25" customHeight="1" x14ac:dyDescent="0.3">
      <c r="A97" s="66"/>
      <c r="B97" s="7"/>
      <c r="C97" s="61" t="s">
        <v>470</v>
      </c>
      <c r="D97" s="50" t="s">
        <v>468</v>
      </c>
      <c r="E97" s="50"/>
      <c r="F97" s="54"/>
      <c r="G97" s="139">
        <f>G98</f>
        <v>0</v>
      </c>
      <c r="H97" s="139">
        <f>H98</f>
        <v>468.8</v>
      </c>
      <c r="I97" s="139">
        <f t="shared" ref="I97" si="17">G97+H97</f>
        <v>468.8</v>
      </c>
      <c r="J97" s="139">
        <f>J98</f>
        <v>0</v>
      </c>
      <c r="K97" s="139">
        <f t="shared" si="1"/>
        <v>468.8</v>
      </c>
      <c r="L97" s="139">
        <f>L98</f>
        <v>0</v>
      </c>
      <c r="M97" s="139">
        <f t="shared" si="1"/>
        <v>468.8</v>
      </c>
      <c r="N97" s="139">
        <f>N98</f>
        <v>0</v>
      </c>
      <c r="O97" s="139">
        <f t="shared" si="2"/>
        <v>468.8</v>
      </c>
      <c r="P97" s="139">
        <f>P98</f>
        <v>0</v>
      </c>
      <c r="Q97" s="139">
        <f t="shared" si="3"/>
        <v>468.8</v>
      </c>
      <c r="R97" s="139">
        <f>R98</f>
        <v>0</v>
      </c>
      <c r="S97" s="139">
        <f t="shared" si="4"/>
        <v>468.8</v>
      </c>
      <c r="T97" s="139">
        <f>T98</f>
        <v>0</v>
      </c>
      <c r="U97" s="139">
        <f t="shared" si="4"/>
        <v>468.8</v>
      </c>
      <c r="V97" s="139">
        <f>V98</f>
        <v>0</v>
      </c>
      <c r="W97" s="139">
        <f t="shared" si="4"/>
        <v>468.8</v>
      </c>
      <c r="X97" s="139">
        <f>X98</f>
        <v>0</v>
      </c>
      <c r="Y97" s="139">
        <f t="shared" si="8"/>
        <v>468.8</v>
      </c>
      <c r="Z97" s="139">
        <f>Z98</f>
        <v>0</v>
      </c>
      <c r="AA97" s="139">
        <f t="shared" si="8"/>
        <v>468.8</v>
      </c>
      <c r="AB97" s="139">
        <f>AB98</f>
        <v>0</v>
      </c>
      <c r="AC97" s="139">
        <f t="shared" si="8"/>
        <v>468.8</v>
      </c>
      <c r="AD97" s="139">
        <f>AD98</f>
        <v>0</v>
      </c>
      <c r="AE97" s="139">
        <f t="shared" si="8"/>
        <v>468.8</v>
      </c>
    </row>
    <row r="98" spans="1:31" s="65" customFormat="1" ht="46.5" customHeight="1" x14ac:dyDescent="0.3">
      <c r="A98" s="66"/>
      <c r="B98" s="7"/>
      <c r="C98" s="49" t="s">
        <v>20</v>
      </c>
      <c r="D98" s="50" t="s">
        <v>468</v>
      </c>
      <c r="E98" s="50" t="s">
        <v>293</v>
      </c>
      <c r="F98" s="54"/>
      <c r="G98" s="139"/>
      <c r="H98" s="139">
        <v>468.8</v>
      </c>
      <c r="I98" s="139">
        <f t="shared" si="0"/>
        <v>468.8</v>
      </c>
      <c r="J98" s="139"/>
      <c r="K98" s="139">
        <f t="shared" si="1"/>
        <v>468.8</v>
      </c>
      <c r="L98" s="139"/>
      <c r="M98" s="139">
        <f t="shared" si="1"/>
        <v>468.8</v>
      </c>
      <c r="N98" s="139"/>
      <c r="O98" s="139">
        <f t="shared" si="2"/>
        <v>468.8</v>
      </c>
      <c r="P98" s="139"/>
      <c r="Q98" s="139">
        <f t="shared" si="3"/>
        <v>468.8</v>
      </c>
      <c r="R98" s="139"/>
      <c r="S98" s="139">
        <f t="shared" si="4"/>
        <v>468.8</v>
      </c>
      <c r="T98" s="139"/>
      <c r="U98" s="139">
        <f t="shared" si="4"/>
        <v>468.8</v>
      </c>
      <c r="V98" s="139"/>
      <c r="W98" s="139">
        <f t="shared" si="4"/>
        <v>468.8</v>
      </c>
      <c r="X98" s="139"/>
      <c r="Y98" s="139">
        <f t="shared" si="8"/>
        <v>468.8</v>
      </c>
      <c r="Z98" s="139"/>
      <c r="AA98" s="139">
        <f t="shared" si="8"/>
        <v>468.8</v>
      </c>
      <c r="AB98" s="139"/>
      <c r="AC98" s="139">
        <f t="shared" si="8"/>
        <v>468.8</v>
      </c>
      <c r="AD98" s="139"/>
      <c r="AE98" s="139">
        <f t="shared" si="8"/>
        <v>468.8</v>
      </c>
    </row>
    <row r="99" spans="1:31" s="65" customFormat="1" ht="79.5" customHeight="1" x14ac:dyDescent="0.3">
      <c r="A99" s="66"/>
      <c r="B99" s="7"/>
      <c r="C99" s="61" t="s">
        <v>471</v>
      </c>
      <c r="D99" s="50" t="s">
        <v>468</v>
      </c>
      <c r="E99" s="50"/>
      <c r="F99" s="54"/>
      <c r="G99" s="139">
        <f>G100</f>
        <v>0</v>
      </c>
      <c r="H99" s="139">
        <f>H100</f>
        <v>107</v>
      </c>
      <c r="I99" s="139">
        <f t="shared" ref="I99" si="18">G99+H99</f>
        <v>107</v>
      </c>
      <c r="J99" s="139">
        <f>J100</f>
        <v>-87.4</v>
      </c>
      <c r="K99" s="139">
        <f t="shared" si="1"/>
        <v>19.599999999999994</v>
      </c>
      <c r="L99" s="139">
        <f>L100</f>
        <v>0</v>
      </c>
      <c r="M99" s="139">
        <f t="shared" si="1"/>
        <v>19.599999999999994</v>
      </c>
      <c r="N99" s="139">
        <f>N100</f>
        <v>0</v>
      </c>
      <c r="O99" s="139">
        <f t="shared" si="2"/>
        <v>19.599999999999994</v>
      </c>
      <c r="P99" s="139">
        <f>P100</f>
        <v>0</v>
      </c>
      <c r="Q99" s="139">
        <f t="shared" si="3"/>
        <v>19.599999999999994</v>
      </c>
      <c r="R99" s="139">
        <f>R100</f>
        <v>0</v>
      </c>
      <c r="S99" s="139">
        <f t="shared" si="4"/>
        <v>19.599999999999994</v>
      </c>
      <c r="T99" s="139">
        <f>T100</f>
        <v>0</v>
      </c>
      <c r="U99" s="139">
        <f t="shared" si="4"/>
        <v>19.599999999999994</v>
      </c>
      <c r="V99" s="139">
        <f>V100</f>
        <v>0</v>
      </c>
      <c r="W99" s="139">
        <f t="shared" si="4"/>
        <v>19.599999999999994</v>
      </c>
      <c r="X99" s="139">
        <f>X100</f>
        <v>0</v>
      </c>
      <c r="Y99" s="139">
        <f t="shared" si="8"/>
        <v>19.599999999999994</v>
      </c>
      <c r="Z99" s="139">
        <f>Z100</f>
        <v>0</v>
      </c>
      <c r="AA99" s="139">
        <f t="shared" si="8"/>
        <v>19.599999999999994</v>
      </c>
      <c r="AB99" s="139">
        <f>AB100</f>
        <v>0</v>
      </c>
      <c r="AC99" s="139">
        <f t="shared" si="8"/>
        <v>19.599999999999994</v>
      </c>
      <c r="AD99" s="139">
        <f>AD100</f>
        <v>0</v>
      </c>
      <c r="AE99" s="139">
        <f t="shared" si="8"/>
        <v>19.599999999999994</v>
      </c>
    </row>
    <row r="100" spans="1:31" s="65" customFormat="1" ht="43.5" customHeight="1" x14ac:dyDescent="0.3">
      <c r="A100" s="66"/>
      <c r="B100" s="7"/>
      <c r="C100" s="49" t="s">
        <v>20</v>
      </c>
      <c r="D100" s="50" t="s">
        <v>468</v>
      </c>
      <c r="E100" s="50" t="s">
        <v>293</v>
      </c>
      <c r="F100" s="54"/>
      <c r="G100" s="139"/>
      <c r="H100" s="139">
        <v>107</v>
      </c>
      <c r="I100" s="139">
        <f t="shared" si="0"/>
        <v>107</v>
      </c>
      <c r="J100" s="139">
        <v>-87.4</v>
      </c>
      <c r="K100" s="139">
        <f t="shared" si="1"/>
        <v>19.599999999999994</v>
      </c>
      <c r="L100" s="139"/>
      <c r="M100" s="139">
        <f t="shared" si="1"/>
        <v>19.599999999999994</v>
      </c>
      <c r="N100" s="139"/>
      <c r="O100" s="139">
        <f t="shared" si="2"/>
        <v>19.599999999999994</v>
      </c>
      <c r="P100" s="139"/>
      <c r="Q100" s="139">
        <f t="shared" si="3"/>
        <v>19.599999999999994</v>
      </c>
      <c r="R100" s="139"/>
      <c r="S100" s="139">
        <f t="shared" si="4"/>
        <v>19.599999999999994</v>
      </c>
      <c r="T100" s="139"/>
      <c r="U100" s="139">
        <f t="shared" si="4"/>
        <v>19.599999999999994</v>
      </c>
      <c r="V100" s="139"/>
      <c r="W100" s="139">
        <f t="shared" si="4"/>
        <v>19.599999999999994</v>
      </c>
      <c r="X100" s="139"/>
      <c r="Y100" s="139">
        <f t="shared" si="8"/>
        <v>19.599999999999994</v>
      </c>
      <c r="Z100" s="139"/>
      <c r="AA100" s="139">
        <f t="shared" si="8"/>
        <v>19.599999999999994</v>
      </c>
      <c r="AB100" s="139"/>
      <c r="AC100" s="139">
        <f t="shared" si="8"/>
        <v>19.599999999999994</v>
      </c>
      <c r="AD100" s="139"/>
      <c r="AE100" s="139">
        <f t="shared" si="8"/>
        <v>19.599999999999994</v>
      </c>
    </row>
    <row r="101" spans="1:31" ht="73.900000000000006" customHeight="1" x14ac:dyDescent="0.3">
      <c r="A101" s="12"/>
      <c r="B101" s="13">
        <v>2</v>
      </c>
      <c r="C101" s="9" t="s">
        <v>277</v>
      </c>
      <c r="D101" s="56" t="s">
        <v>33</v>
      </c>
      <c r="E101" s="56"/>
      <c r="F101" s="15"/>
      <c r="G101" s="63">
        <f>G102+G106+G111</f>
        <v>3953</v>
      </c>
      <c r="H101" s="63">
        <f>H102+H106+H111</f>
        <v>0</v>
      </c>
      <c r="I101" s="63">
        <f t="shared" si="0"/>
        <v>3953</v>
      </c>
      <c r="J101" s="63">
        <f>J102+J106+J111</f>
        <v>0</v>
      </c>
      <c r="K101" s="63">
        <f t="shared" si="1"/>
        <v>3953</v>
      </c>
      <c r="L101" s="63">
        <f>L102+L106+L111</f>
        <v>0</v>
      </c>
      <c r="M101" s="63">
        <f t="shared" si="1"/>
        <v>3953</v>
      </c>
      <c r="N101" s="63">
        <f>N102+N106+N111</f>
        <v>0</v>
      </c>
      <c r="O101" s="63">
        <f t="shared" si="2"/>
        <v>3953</v>
      </c>
      <c r="P101" s="63">
        <f>P102+P106+P111</f>
        <v>0</v>
      </c>
      <c r="Q101" s="63">
        <f t="shared" si="3"/>
        <v>3953</v>
      </c>
      <c r="R101" s="63">
        <f>R102+R106+R111</f>
        <v>0</v>
      </c>
      <c r="S101" s="63">
        <f t="shared" si="4"/>
        <v>3953</v>
      </c>
      <c r="T101" s="63">
        <f>T102+T106+T111</f>
        <v>0</v>
      </c>
      <c r="U101" s="63">
        <f t="shared" si="4"/>
        <v>3953</v>
      </c>
      <c r="V101" s="63">
        <f>V102+V106+V111</f>
        <v>1156.9000000000001</v>
      </c>
      <c r="W101" s="63">
        <f t="shared" si="4"/>
        <v>5109.8999999999996</v>
      </c>
      <c r="X101" s="63">
        <f>X102+X106+X111</f>
        <v>546.4</v>
      </c>
      <c r="Y101" s="63">
        <f t="shared" si="8"/>
        <v>5656.2999999999993</v>
      </c>
      <c r="Z101" s="63">
        <f>Z102+Z106+Z111</f>
        <v>0</v>
      </c>
      <c r="AA101" s="63">
        <f t="shared" si="8"/>
        <v>5656.2999999999993</v>
      </c>
      <c r="AB101" s="63">
        <f>AB102+AB106+AB111</f>
        <v>0</v>
      </c>
      <c r="AC101" s="63">
        <f t="shared" si="8"/>
        <v>5656.2999999999993</v>
      </c>
      <c r="AD101" s="63">
        <f>AD102+AD106+AD111</f>
        <v>-172.3</v>
      </c>
      <c r="AE101" s="63">
        <f t="shared" ref="AE101:AE105" si="19">AC101+AD101</f>
        <v>5483.9999999999991</v>
      </c>
    </row>
    <row r="102" spans="1:31" ht="57" customHeight="1" x14ac:dyDescent="0.3">
      <c r="A102" s="12"/>
      <c r="B102" s="7"/>
      <c r="C102" s="33" t="s">
        <v>297</v>
      </c>
      <c r="D102" s="87" t="s">
        <v>34</v>
      </c>
      <c r="E102" s="87"/>
      <c r="F102" s="55"/>
      <c r="G102" s="139">
        <f t="shared" ref="G102:AD104" si="20">G103</f>
        <v>46</v>
      </c>
      <c r="H102" s="139">
        <f t="shared" si="20"/>
        <v>0</v>
      </c>
      <c r="I102" s="139">
        <f t="shared" si="0"/>
        <v>46</v>
      </c>
      <c r="J102" s="139">
        <f t="shared" si="20"/>
        <v>0</v>
      </c>
      <c r="K102" s="139">
        <f t="shared" si="1"/>
        <v>46</v>
      </c>
      <c r="L102" s="139">
        <f t="shared" si="20"/>
        <v>0</v>
      </c>
      <c r="M102" s="139">
        <f t="shared" si="1"/>
        <v>46</v>
      </c>
      <c r="N102" s="139">
        <f t="shared" si="20"/>
        <v>-46</v>
      </c>
      <c r="O102" s="139">
        <f t="shared" si="2"/>
        <v>0</v>
      </c>
      <c r="P102" s="139">
        <f t="shared" si="20"/>
        <v>0</v>
      </c>
      <c r="Q102" s="139">
        <f t="shared" si="3"/>
        <v>0</v>
      </c>
      <c r="R102" s="139">
        <f t="shared" si="20"/>
        <v>0</v>
      </c>
      <c r="S102" s="139">
        <f t="shared" si="4"/>
        <v>0</v>
      </c>
      <c r="T102" s="139">
        <f t="shared" si="20"/>
        <v>0</v>
      </c>
      <c r="U102" s="139">
        <f t="shared" si="4"/>
        <v>0</v>
      </c>
      <c r="V102" s="139">
        <f t="shared" si="20"/>
        <v>0</v>
      </c>
      <c r="W102" s="139">
        <f t="shared" si="4"/>
        <v>0</v>
      </c>
      <c r="X102" s="139">
        <f t="shared" si="20"/>
        <v>0</v>
      </c>
      <c r="Y102" s="139">
        <f t="shared" si="8"/>
        <v>0</v>
      </c>
      <c r="Z102" s="139">
        <f t="shared" si="20"/>
        <v>0</v>
      </c>
      <c r="AA102" s="139">
        <f t="shared" si="8"/>
        <v>0</v>
      </c>
      <c r="AB102" s="139">
        <f t="shared" si="20"/>
        <v>0</v>
      </c>
      <c r="AC102" s="139">
        <f t="shared" si="8"/>
        <v>0</v>
      </c>
      <c r="AD102" s="139">
        <f t="shared" si="20"/>
        <v>0</v>
      </c>
      <c r="AE102" s="139">
        <f t="shared" si="19"/>
        <v>0</v>
      </c>
    </row>
    <row r="103" spans="1:31" ht="40.5" x14ac:dyDescent="0.3">
      <c r="A103" s="12"/>
      <c r="B103" s="7"/>
      <c r="C103" s="33" t="s">
        <v>35</v>
      </c>
      <c r="D103" s="87" t="s">
        <v>36</v>
      </c>
      <c r="E103" s="87"/>
      <c r="F103" s="55"/>
      <c r="G103" s="139">
        <f t="shared" si="20"/>
        <v>46</v>
      </c>
      <c r="H103" s="139">
        <f t="shared" si="20"/>
        <v>0</v>
      </c>
      <c r="I103" s="139">
        <f t="shared" si="0"/>
        <v>46</v>
      </c>
      <c r="J103" s="139">
        <f t="shared" si="20"/>
        <v>0</v>
      </c>
      <c r="K103" s="139">
        <f t="shared" si="1"/>
        <v>46</v>
      </c>
      <c r="L103" s="139">
        <f t="shared" si="20"/>
        <v>0</v>
      </c>
      <c r="M103" s="139">
        <f t="shared" si="1"/>
        <v>46</v>
      </c>
      <c r="N103" s="139">
        <f t="shared" si="20"/>
        <v>-46</v>
      </c>
      <c r="O103" s="139">
        <f t="shared" si="2"/>
        <v>0</v>
      </c>
      <c r="P103" s="139">
        <f t="shared" si="20"/>
        <v>0</v>
      </c>
      <c r="Q103" s="139">
        <f t="shared" si="3"/>
        <v>0</v>
      </c>
      <c r="R103" s="139">
        <f t="shared" si="20"/>
        <v>0</v>
      </c>
      <c r="S103" s="139">
        <f t="shared" si="4"/>
        <v>0</v>
      </c>
      <c r="T103" s="139">
        <f t="shared" si="20"/>
        <v>0</v>
      </c>
      <c r="U103" s="139">
        <f t="shared" si="4"/>
        <v>0</v>
      </c>
      <c r="V103" s="139">
        <f t="shared" si="20"/>
        <v>0</v>
      </c>
      <c r="W103" s="139">
        <f t="shared" si="4"/>
        <v>0</v>
      </c>
      <c r="X103" s="139">
        <f t="shared" si="20"/>
        <v>0</v>
      </c>
      <c r="Y103" s="139">
        <f t="shared" si="8"/>
        <v>0</v>
      </c>
      <c r="Z103" s="139">
        <f t="shared" si="20"/>
        <v>0</v>
      </c>
      <c r="AA103" s="139">
        <f t="shared" si="8"/>
        <v>0</v>
      </c>
      <c r="AB103" s="139">
        <f t="shared" si="20"/>
        <v>0</v>
      </c>
      <c r="AC103" s="139">
        <f t="shared" si="8"/>
        <v>0</v>
      </c>
      <c r="AD103" s="139">
        <f t="shared" si="20"/>
        <v>0</v>
      </c>
      <c r="AE103" s="139">
        <f t="shared" si="19"/>
        <v>0</v>
      </c>
    </row>
    <row r="104" spans="1:31" ht="52.9" customHeight="1" x14ac:dyDescent="0.3">
      <c r="A104" s="12"/>
      <c r="B104" s="7"/>
      <c r="C104" s="33" t="s">
        <v>37</v>
      </c>
      <c r="D104" s="87" t="s">
        <v>38</v>
      </c>
      <c r="E104" s="87"/>
      <c r="F104" s="55"/>
      <c r="G104" s="139">
        <f t="shared" si="20"/>
        <v>46</v>
      </c>
      <c r="H104" s="139">
        <f t="shared" si="20"/>
        <v>0</v>
      </c>
      <c r="I104" s="139">
        <f t="shared" si="0"/>
        <v>46</v>
      </c>
      <c r="J104" s="139">
        <f t="shared" si="20"/>
        <v>0</v>
      </c>
      <c r="K104" s="139">
        <f t="shared" si="1"/>
        <v>46</v>
      </c>
      <c r="L104" s="139">
        <f t="shared" si="20"/>
        <v>0</v>
      </c>
      <c r="M104" s="139">
        <f t="shared" si="1"/>
        <v>46</v>
      </c>
      <c r="N104" s="139">
        <f t="shared" si="20"/>
        <v>-46</v>
      </c>
      <c r="O104" s="139">
        <f t="shared" si="2"/>
        <v>0</v>
      </c>
      <c r="P104" s="139">
        <f t="shared" si="20"/>
        <v>0</v>
      </c>
      <c r="Q104" s="139">
        <f t="shared" si="3"/>
        <v>0</v>
      </c>
      <c r="R104" s="139">
        <f t="shared" si="20"/>
        <v>0</v>
      </c>
      <c r="S104" s="139">
        <f t="shared" si="4"/>
        <v>0</v>
      </c>
      <c r="T104" s="139">
        <f t="shared" si="20"/>
        <v>0</v>
      </c>
      <c r="U104" s="139">
        <f t="shared" si="4"/>
        <v>0</v>
      </c>
      <c r="V104" s="139">
        <f t="shared" si="20"/>
        <v>0</v>
      </c>
      <c r="W104" s="139">
        <f t="shared" si="4"/>
        <v>0</v>
      </c>
      <c r="X104" s="139">
        <f t="shared" si="20"/>
        <v>0</v>
      </c>
      <c r="Y104" s="139">
        <f t="shared" si="8"/>
        <v>0</v>
      </c>
      <c r="Z104" s="139">
        <f t="shared" si="20"/>
        <v>0</v>
      </c>
      <c r="AA104" s="139">
        <f t="shared" si="8"/>
        <v>0</v>
      </c>
      <c r="AB104" s="139">
        <f t="shared" si="20"/>
        <v>0</v>
      </c>
      <c r="AC104" s="139">
        <f t="shared" si="8"/>
        <v>0</v>
      </c>
      <c r="AD104" s="139">
        <f t="shared" si="20"/>
        <v>0</v>
      </c>
      <c r="AE104" s="139">
        <f t="shared" si="19"/>
        <v>0</v>
      </c>
    </row>
    <row r="105" spans="1:31" ht="40.5" x14ac:dyDescent="0.3">
      <c r="A105" s="12"/>
      <c r="B105" s="7"/>
      <c r="C105" s="33" t="s">
        <v>14</v>
      </c>
      <c r="D105" s="87" t="s">
        <v>38</v>
      </c>
      <c r="E105" s="87">
        <v>200</v>
      </c>
      <c r="F105" s="55">
        <v>13</v>
      </c>
      <c r="G105" s="139">
        <v>46</v>
      </c>
      <c r="H105" s="139"/>
      <c r="I105" s="139">
        <f t="shared" si="0"/>
        <v>46</v>
      </c>
      <c r="J105" s="139"/>
      <c r="K105" s="139">
        <f t="shared" si="1"/>
        <v>46</v>
      </c>
      <c r="L105" s="139"/>
      <c r="M105" s="139">
        <f t="shared" si="1"/>
        <v>46</v>
      </c>
      <c r="N105" s="139">
        <v>-46</v>
      </c>
      <c r="O105" s="139">
        <f t="shared" si="2"/>
        <v>0</v>
      </c>
      <c r="P105" s="139"/>
      <c r="Q105" s="139">
        <f t="shared" si="3"/>
        <v>0</v>
      </c>
      <c r="R105" s="139"/>
      <c r="S105" s="139">
        <f t="shared" si="4"/>
        <v>0</v>
      </c>
      <c r="T105" s="139"/>
      <c r="U105" s="139">
        <f t="shared" si="4"/>
        <v>0</v>
      </c>
      <c r="V105" s="139"/>
      <c r="W105" s="139">
        <f t="shared" si="4"/>
        <v>0</v>
      </c>
      <c r="X105" s="139"/>
      <c r="Y105" s="139">
        <f t="shared" si="8"/>
        <v>0</v>
      </c>
      <c r="Z105" s="139"/>
      <c r="AA105" s="139">
        <f t="shared" si="8"/>
        <v>0</v>
      </c>
      <c r="AB105" s="139"/>
      <c r="AC105" s="139">
        <f t="shared" si="8"/>
        <v>0</v>
      </c>
      <c r="AD105" s="139"/>
      <c r="AE105" s="139">
        <f t="shared" si="19"/>
        <v>0</v>
      </c>
    </row>
    <row r="106" spans="1:31" ht="69" customHeight="1" x14ac:dyDescent="0.3">
      <c r="A106" s="12"/>
      <c r="B106" s="7"/>
      <c r="C106" s="33" t="s">
        <v>265</v>
      </c>
      <c r="D106" s="87" t="s">
        <v>39</v>
      </c>
      <c r="E106" s="87"/>
      <c r="F106" s="55"/>
      <c r="G106" s="139">
        <f>G107</f>
        <v>1577</v>
      </c>
      <c r="H106" s="139">
        <f>H107</f>
        <v>0</v>
      </c>
      <c r="I106" s="139">
        <f t="shared" ref="I106:I201" si="21">G106+H106</f>
        <v>1577</v>
      </c>
      <c r="J106" s="139">
        <f>J107</f>
        <v>0</v>
      </c>
      <c r="K106" s="139">
        <f t="shared" ref="K106:M201" si="22">I106+J106</f>
        <v>1577</v>
      </c>
      <c r="L106" s="139">
        <f>L107</f>
        <v>0</v>
      </c>
      <c r="M106" s="139">
        <f t="shared" si="22"/>
        <v>1577</v>
      </c>
      <c r="N106" s="139">
        <f>N107</f>
        <v>46</v>
      </c>
      <c r="O106" s="139">
        <f t="shared" ref="O106:O145" si="23">M106+N106</f>
        <v>1623</v>
      </c>
      <c r="P106" s="139">
        <f>P107</f>
        <v>0</v>
      </c>
      <c r="Q106" s="139">
        <f t="shared" ref="Q106:Q176" si="24">O106+P106</f>
        <v>1623</v>
      </c>
      <c r="R106" s="139">
        <f>R107</f>
        <v>0</v>
      </c>
      <c r="S106" s="139">
        <f t="shared" ref="S106:Y176" si="25">Q106+R106</f>
        <v>1623</v>
      </c>
      <c r="T106" s="139">
        <f>T107</f>
        <v>0</v>
      </c>
      <c r="U106" s="139">
        <f t="shared" si="25"/>
        <v>1623</v>
      </c>
      <c r="V106" s="139">
        <f>V107</f>
        <v>970</v>
      </c>
      <c r="W106" s="139">
        <f t="shared" si="25"/>
        <v>2593</v>
      </c>
      <c r="X106" s="139">
        <f>X107</f>
        <v>0</v>
      </c>
      <c r="Y106" s="139">
        <f t="shared" si="25"/>
        <v>2593</v>
      </c>
      <c r="Z106" s="139">
        <f>Z107</f>
        <v>0</v>
      </c>
      <c r="AA106" s="139">
        <f t="shared" ref="AA106:AE173" si="26">Y106+Z106</f>
        <v>2593</v>
      </c>
      <c r="AB106" s="139">
        <f>AB107</f>
        <v>0</v>
      </c>
      <c r="AC106" s="139">
        <f t="shared" si="26"/>
        <v>2593</v>
      </c>
      <c r="AD106" s="139">
        <f>AD107</f>
        <v>0</v>
      </c>
      <c r="AE106" s="139">
        <f t="shared" si="26"/>
        <v>2593</v>
      </c>
    </row>
    <row r="107" spans="1:31" ht="73.900000000000006" customHeight="1" x14ac:dyDescent="0.3">
      <c r="A107" s="12"/>
      <c r="B107" s="7"/>
      <c r="C107" s="33" t="s">
        <v>262</v>
      </c>
      <c r="D107" s="87" t="s">
        <v>40</v>
      </c>
      <c r="E107" s="87"/>
      <c r="F107" s="55"/>
      <c r="G107" s="139">
        <f>G108</f>
        <v>1577</v>
      </c>
      <c r="H107" s="139">
        <f>H108</f>
        <v>0</v>
      </c>
      <c r="I107" s="139">
        <f t="shared" si="21"/>
        <v>1577</v>
      </c>
      <c r="J107" s="139">
        <f>J108</f>
        <v>0</v>
      </c>
      <c r="K107" s="139">
        <f t="shared" si="22"/>
        <v>1577</v>
      </c>
      <c r="L107" s="139">
        <f>L108</f>
        <v>0</v>
      </c>
      <c r="M107" s="139">
        <f t="shared" si="22"/>
        <v>1577</v>
      </c>
      <c r="N107" s="139">
        <f>N108</f>
        <v>46</v>
      </c>
      <c r="O107" s="139">
        <f t="shared" si="23"/>
        <v>1623</v>
      </c>
      <c r="P107" s="139">
        <f>P108</f>
        <v>0</v>
      </c>
      <c r="Q107" s="139">
        <f t="shared" si="24"/>
        <v>1623</v>
      </c>
      <c r="R107" s="139">
        <f>R108</f>
        <v>0</v>
      </c>
      <c r="S107" s="139">
        <f t="shared" si="25"/>
        <v>1623</v>
      </c>
      <c r="T107" s="139">
        <f>T108</f>
        <v>0</v>
      </c>
      <c r="U107" s="139">
        <f t="shared" si="25"/>
        <v>1623</v>
      </c>
      <c r="V107" s="139">
        <f>V108</f>
        <v>970</v>
      </c>
      <c r="W107" s="139">
        <f t="shared" si="25"/>
        <v>2593</v>
      </c>
      <c r="X107" s="139">
        <f>X108</f>
        <v>0</v>
      </c>
      <c r="Y107" s="139">
        <f t="shared" si="25"/>
        <v>2593</v>
      </c>
      <c r="Z107" s="139">
        <f>Z108</f>
        <v>0</v>
      </c>
      <c r="AA107" s="139">
        <f t="shared" si="26"/>
        <v>2593</v>
      </c>
      <c r="AB107" s="139">
        <f>AB108</f>
        <v>0</v>
      </c>
      <c r="AC107" s="139">
        <f t="shared" si="26"/>
        <v>2593</v>
      </c>
      <c r="AD107" s="139">
        <f>AD108</f>
        <v>0</v>
      </c>
      <c r="AE107" s="139">
        <f t="shared" si="26"/>
        <v>2593</v>
      </c>
    </row>
    <row r="108" spans="1:31" ht="53.45" customHeight="1" x14ac:dyDescent="0.3">
      <c r="A108" s="12"/>
      <c r="B108" s="7"/>
      <c r="C108" s="33" t="s">
        <v>37</v>
      </c>
      <c r="D108" s="87" t="s">
        <v>41</v>
      </c>
      <c r="E108" s="87"/>
      <c r="F108" s="55"/>
      <c r="G108" s="139">
        <f>G109+G110</f>
        <v>1577</v>
      </c>
      <c r="H108" s="139">
        <f>H109+H110</f>
        <v>0</v>
      </c>
      <c r="I108" s="139">
        <f t="shared" si="21"/>
        <v>1577</v>
      </c>
      <c r="J108" s="139">
        <f>J109+J110</f>
        <v>0</v>
      </c>
      <c r="K108" s="139">
        <f t="shared" si="22"/>
        <v>1577</v>
      </c>
      <c r="L108" s="139">
        <f>L109+L110</f>
        <v>0</v>
      </c>
      <c r="M108" s="139">
        <f t="shared" si="22"/>
        <v>1577</v>
      </c>
      <c r="N108" s="139">
        <f>N109+N110</f>
        <v>46</v>
      </c>
      <c r="O108" s="139">
        <f t="shared" si="23"/>
        <v>1623</v>
      </c>
      <c r="P108" s="139">
        <f>P109+P110</f>
        <v>0</v>
      </c>
      <c r="Q108" s="139">
        <f t="shared" si="24"/>
        <v>1623</v>
      </c>
      <c r="R108" s="139">
        <f>R109+R110</f>
        <v>0</v>
      </c>
      <c r="S108" s="139">
        <f t="shared" si="25"/>
        <v>1623</v>
      </c>
      <c r="T108" s="139">
        <f>T109+T110</f>
        <v>0</v>
      </c>
      <c r="U108" s="139">
        <f t="shared" si="25"/>
        <v>1623</v>
      </c>
      <c r="V108" s="139">
        <f>V109+V110</f>
        <v>970</v>
      </c>
      <c r="W108" s="139">
        <f t="shared" si="25"/>
        <v>2593</v>
      </c>
      <c r="X108" s="139">
        <f>X109+X110</f>
        <v>0</v>
      </c>
      <c r="Y108" s="139">
        <f t="shared" si="25"/>
        <v>2593</v>
      </c>
      <c r="Z108" s="139">
        <f>Z109+Z110</f>
        <v>0</v>
      </c>
      <c r="AA108" s="139">
        <f t="shared" si="26"/>
        <v>2593</v>
      </c>
      <c r="AB108" s="139">
        <f>AB109+AB110</f>
        <v>0</v>
      </c>
      <c r="AC108" s="139">
        <f t="shared" si="26"/>
        <v>2593</v>
      </c>
      <c r="AD108" s="139">
        <f>AD109+AD110</f>
        <v>0</v>
      </c>
      <c r="AE108" s="139">
        <f t="shared" si="26"/>
        <v>2593</v>
      </c>
    </row>
    <row r="109" spans="1:31" ht="40.5" x14ac:dyDescent="0.3">
      <c r="A109" s="12"/>
      <c r="B109" s="7"/>
      <c r="C109" s="33" t="s">
        <v>14</v>
      </c>
      <c r="D109" s="87" t="s">
        <v>41</v>
      </c>
      <c r="E109" s="87">
        <v>200</v>
      </c>
      <c r="F109" s="55">
        <v>13</v>
      </c>
      <c r="G109" s="139">
        <v>1500</v>
      </c>
      <c r="H109" s="139"/>
      <c r="I109" s="139">
        <f t="shared" si="21"/>
        <v>1500</v>
      </c>
      <c r="J109" s="139"/>
      <c r="K109" s="139">
        <f t="shared" si="22"/>
        <v>1500</v>
      </c>
      <c r="L109" s="139"/>
      <c r="M109" s="139">
        <f t="shared" si="22"/>
        <v>1500</v>
      </c>
      <c r="N109" s="139">
        <v>98</v>
      </c>
      <c r="O109" s="139">
        <f t="shared" si="23"/>
        <v>1598</v>
      </c>
      <c r="P109" s="139"/>
      <c r="Q109" s="139">
        <f t="shared" si="24"/>
        <v>1598</v>
      </c>
      <c r="R109" s="139"/>
      <c r="S109" s="139">
        <f t="shared" si="25"/>
        <v>1598</v>
      </c>
      <c r="T109" s="139"/>
      <c r="U109" s="139">
        <f t="shared" si="25"/>
        <v>1598</v>
      </c>
      <c r="V109" s="139">
        <v>970</v>
      </c>
      <c r="W109" s="139">
        <f t="shared" si="25"/>
        <v>2568</v>
      </c>
      <c r="X109" s="139"/>
      <c r="Y109" s="139">
        <f t="shared" si="25"/>
        <v>2568</v>
      </c>
      <c r="Z109" s="139"/>
      <c r="AA109" s="139">
        <f t="shared" si="26"/>
        <v>2568</v>
      </c>
      <c r="AB109" s="139"/>
      <c r="AC109" s="139">
        <f t="shared" si="26"/>
        <v>2568</v>
      </c>
      <c r="AD109" s="139"/>
      <c r="AE109" s="139">
        <f t="shared" si="26"/>
        <v>2568</v>
      </c>
    </row>
    <row r="110" spans="1:31" ht="20.25" x14ac:dyDescent="0.3">
      <c r="A110" s="12"/>
      <c r="B110" s="7"/>
      <c r="C110" s="33" t="s">
        <v>15</v>
      </c>
      <c r="D110" s="87" t="s">
        <v>41</v>
      </c>
      <c r="E110" s="87">
        <v>300</v>
      </c>
      <c r="F110" s="55"/>
      <c r="G110" s="139">
        <v>77</v>
      </c>
      <c r="H110" s="139"/>
      <c r="I110" s="139">
        <f t="shared" si="21"/>
        <v>77</v>
      </c>
      <c r="J110" s="139"/>
      <c r="K110" s="139">
        <f t="shared" si="22"/>
        <v>77</v>
      </c>
      <c r="L110" s="139"/>
      <c r="M110" s="139">
        <f t="shared" si="22"/>
        <v>77</v>
      </c>
      <c r="N110" s="139">
        <v>-52</v>
      </c>
      <c r="O110" s="139">
        <f t="shared" si="23"/>
        <v>25</v>
      </c>
      <c r="P110" s="139"/>
      <c r="Q110" s="139">
        <f t="shared" si="24"/>
        <v>25</v>
      </c>
      <c r="R110" s="139"/>
      <c r="S110" s="139">
        <f t="shared" si="25"/>
        <v>25</v>
      </c>
      <c r="T110" s="139"/>
      <c r="U110" s="139">
        <f t="shared" si="25"/>
        <v>25</v>
      </c>
      <c r="V110" s="139"/>
      <c r="W110" s="139">
        <f t="shared" si="25"/>
        <v>25</v>
      </c>
      <c r="X110" s="139"/>
      <c r="Y110" s="139">
        <f t="shared" si="25"/>
        <v>25</v>
      </c>
      <c r="Z110" s="139"/>
      <c r="AA110" s="139">
        <f t="shared" si="26"/>
        <v>25</v>
      </c>
      <c r="AB110" s="139"/>
      <c r="AC110" s="139">
        <f t="shared" si="26"/>
        <v>25</v>
      </c>
      <c r="AD110" s="139"/>
      <c r="AE110" s="139">
        <f t="shared" si="26"/>
        <v>25</v>
      </c>
    </row>
    <row r="111" spans="1:31" ht="56.45" customHeight="1" x14ac:dyDescent="0.3">
      <c r="A111" s="12"/>
      <c r="B111" s="7"/>
      <c r="C111" s="33" t="s">
        <v>260</v>
      </c>
      <c r="D111" s="87" t="s">
        <v>42</v>
      </c>
      <c r="E111" s="87"/>
      <c r="F111" s="55"/>
      <c r="G111" s="139">
        <f>G112</f>
        <v>2330</v>
      </c>
      <c r="H111" s="139">
        <f>H112</f>
        <v>0</v>
      </c>
      <c r="I111" s="139">
        <f t="shared" si="21"/>
        <v>2330</v>
      </c>
      <c r="J111" s="139">
        <f>J112</f>
        <v>0</v>
      </c>
      <c r="K111" s="139">
        <f t="shared" si="22"/>
        <v>2330</v>
      </c>
      <c r="L111" s="139">
        <f>L112</f>
        <v>0</v>
      </c>
      <c r="M111" s="139">
        <f t="shared" si="22"/>
        <v>2330</v>
      </c>
      <c r="N111" s="139">
        <f>N112</f>
        <v>0</v>
      </c>
      <c r="O111" s="139">
        <f t="shared" si="23"/>
        <v>2330</v>
      </c>
      <c r="P111" s="139">
        <f>P112</f>
        <v>0</v>
      </c>
      <c r="Q111" s="139">
        <f t="shared" si="24"/>
        <v>2330</v>
      </c>
      <c r="R111" s="139">
        <f>R112</f>
        <v>0</v>
      </c>
      <c r="S111" s="139">
        <f t="shared" si="25"/>
        <v>2330</v>
      </c>
      <c r="T111" s="139">
        <f>T112</f>
        <v>0</v>
      </c>
      <c r="U111" s="139">
        <f t="shared" si="25"/>
        <v>2330</v>
      </c>
      <c r="V111" s="139">
        <f>V112</f>
        <v>186.9</v>
      </c>
      <c r="W111" s="139">
        <f t="shared" si="25"/>
        <v>2516.9</v>
      </c>
      <c r="X111" s="139">
        <f>X112</f>
        <v>546.4</v>
      </c>
      <c r="Y111" s="139">
        <f t="shared" si="25"/>
        <v>3063.3</v>
      </c>
      <c r="Z111" s="139">
        <f>Z112</f>
        <v>0</v>
      </c>
      <c r="AA111" s="139">
        <f t="shared" si="26"/>
        <v>3063.3</v>
      </c>
      <c r="AB111" s="139">
        <f>AB112</f>
        <v>0</v>
      </c>
      <c r="AC111" s="139">
        <f t="shared" si="26"/>
        <v>3063.3</v>
      </c>
      <c r="AD111" s="139">
        <f>AD112</f>
        <v>-172.3</v>
      </c>
      <c r="AE111" s="139">
        <f t="shared" si="26"/>
        <v>2891</v>
      </c>
    </row>
    <row r="112" spans="1:31" ht="35.450000000000003" customHeight="1" x14ac:dyDescent="0.3">
      <c r="A112" s="12"/>
      <c r="B112" s="7"/>
      <c r="C112" s="33" t="s">
        <v>261</v>
      </c>
      <c r="D112" s="87" t="s">
        <v>43</v>
      </c>
      <c r="E112" s="87"/>
      <c r="F112" s="55"/>
      <c r="G112" s="139">
        <f>G113</f>
        <v>2330</v>
      </c>
      <c r="H112" s="139">
        <f>H113</f>
        <v>0</v>
      </c>
      <c r="I112" s="139">
        <f t="shared" si="21"/>
        <v>2330</v>
      </c>
      <c r="J112" s="139">
        <f>J113</f>
        <v>0</v>
      </c>
      <c r="K112" s="139">
        <f t="shared" si="22"/>
        <v>2330</v>
      </c>
      <c r="L112" s="139">
        <f>L113</f>
        <v>0</v>
      </c>
      <c r="M112" s="139">
        <f t="shared" si="22"/>
        <v>2330</v>
      </c>
      <c r="N112" s="139">
        <f>N113</f>
        <v>0</v>
      </c>
      <c r="O112" s="139">
        <f t="shared" si="23"/>
        <v>2330</v>
      </c>
      <c r="P112" s="139">
        <f>P113</f>
        <v>0</v>
      </c>
      <c r="Q112" s="139">
        <f t="shared" si="24"/>
        <v>2330</v>
      </c>
      <c r="R112" s="139">
        <f>R113</f>
        <v>0</v>
      </c>
      <c r="S112" s="139">
        <f t="shared" si="25"/>
        <v>2330</v>
      </c>
      <c r="T112" s="139">
        <f>T113</f>
        <v>0</v>
      </c>
      <c r="U112" s="139">
        <f t="shared" si="25"/>
        <v>2330</v>
      </c>
      <c r="V112" s="139">
        <f>V113</f>
        <v>186.9</v>
      </c>
      <c r="W112" s="139">
        <f t="shared" si="25"/>
        <v>2516.9</v>
      </c>
      <c r="X112" s="139">
        <f>X113</f>
        <v>546.4</v>
      </c>
      <c r="Y112" s="139">
        <f t="shared" si="25"/>
        <v>3063.3</v>
      </c>
      <c r="Z112" s="139">
        <f>Z113</f>
        <v>0</v>
      </c>
      <c r="AA112" s="139">
        <f t="shared" si="26"/>
        <v>3063.3</v>
      </c>
      <c r="AB112" s="139">
        <f>AB113</f>
        <v>0</v>
      </c>
      <c r="AC112" s="139">
        <f t="shared" si="26"/>
        <v>3063.3</v>
      </c>
      <c r="AD112" s="139">
        <f>AD113</f>
        <v>-172.3</v>
      </c>
      <c r="AE112" s="139">
        <f t="shared" si="26"/>
        <v>2891</v>
      </c>
    </row>
    <row r="113" spans="1:31" ht="36.6" customHeight="1" x14ac:dyDescent="0.3">
      <c r="A113" s="12"/>
      <c r="B113" s="7"/>
      <c r="C113" s="33" t="s">
        <v>44</v>
      </c>
      <c r="D113" s="87" t="s">
        <v>45</v>
      </c>
      <c r="E113" s="87"/>
      <c r="F113" s="55"/>
      <c r="G113" s="139">
        <f>G114+G115</f>
        <v>2330</v>
      </c>
      <c r="H113" s="139">
        <f>H114+H115</f>
        <v>0</v>
      </c>
      <c r="I113" s="139">
        <f t="shared" si="21"/>
        <v>2330</v>
      </c>
      <c r="J113" s="139">
        <f>J114+J115</f>
        <v>0</v>
      </c>
      <c r="K113" s="139">
        <f t="shared" si="22"/>
        <v>2330</v>
      </c>
      <c r="L113" s="139">
        <f>L114+L115</f>
        <v>0</v>
      </c>
      <c r="M113" s="139">
        <f t="shared" si="22"/>
        <v>2330</v>
      </c>
      <c r="N113" s="139">
        <f>N114+N115</f>
        <v>0</v>
      </c>
      <c r="O113" s="139">
        <f t="shared" si="23"/>
        <v>2330</v>
      </c>
      <c r="P113" s="139">
        <f>P114+P115</f>
        <v>0</v>
      </c>
      <c r="Q113" s="139">
        <f t="shared" si="24"/>
        <v>2330</v>
      </c>
      <c r="R113" s="139">
        <f>R114+R115</f>
        <v>0</v>
      </c>
      <c r="S113" s="139">
        <f t="shared" si="25"/>
        <v>2330</v>
      </c>
      <c r="T113" s="139">
        <f>T114+T115</f>
        <v>0</v>
      </c>
      <c r="U113" s="139">
        <f t="shared" si="25"/>
        <v>2330</v>
      </c>
      <c r="V113" s="139">
        <f>V114+V115</f>
        <v>186.9</v>
      </c>
      <c r="W113" s="139">
        <f t="shared" si="25"/>
        <v>2516.9</v>
      </c>
      <c r="X113" s="139">
        <f>X114+X115</f>
        <v>546.4</v>
      </c>
      <c r="Y113" s="139">
        <f t="shared" si="25"/>
        <v>3063.3</v>
      </c>
      <c r="Z113" s="139">
        <f>Z114+Z115</f>
        <v>0</v>
      </c>
      <c r="AA113" s="139">
        <f t="shared" si="26"/>
        <v>3063.3</v>
      </c>
      <c r="AB113" s="139">
        <f>AB114+AB115</f>
        <v>0</v>
      </c>
      <c r="AC113" s="139">
        <f t="shared" si="26"/>
        <v>3063.3</v>
      </c>
      <c r="AD113" s="139">
        <f>AD114+AD115</f>
        <v>-172.3</v>
      </c>
      <c r="AE113" s="139">
        <f t="shared" si="26"/>
        <v>2891</v>
      </c>
    </row>
    <row r="114" spans="1:31" s="65" customFormat="1" ht="40.9" customHeight="1" x14ac:dyDescent="0.3">
      <c r="A114" s="66"/>
      <c r="B114" s="168"/>
      <c r="C114" s="191" t="s">
        <v>14</v>
      </c>
      <c r="D114" s="178" t="s">
        <v>45</v>
      </c>
      <c r="E114" s="178">
        <v>200</v>
      </c>
      <c r="F114" s="55">
        <v>13</v>
      </c>
      <c r="G114" s="139">
        <v>2322</v>
      </c>
      <c r="H114" s="139"/>
      <c r="I114" s="139">
        <f t="shared" si="21"/>
        <v>2322</v>
      </c>
      <c r="J114" s="139"/>
      <c r="K114" s="139">
        <f t="shared" si="22"/>
        <v>2322</v>
      </c>
      <c r="L114" s="139"/>
      <c r="M114" s="139">
        <f t="shared" si="22"/>
        <v>2322</v>
      </c>
      <c r="N114" s="139"/>
      <c r="O114" s="139">
        <f t="shared" si="23"/>
        <v>2322</v>
      </c>
      <c r="P114" s="139"/>
      <c r="Q114" s="139">
        <f t="shared" si="24"/>
        <v>2322</v>
      </c>
      <c r="R114" s="139"/>
      <c r="S114" s="139">
        <f t="shared" si="25"/>
        <v>2322</v>
      </c>
      <c r="T114" s="139"/>
      <c r="U114" s="139">
        <f t="shared" si="25"/>
        <v>2322</v>
      </c>
      <c r="V114" s="139">
        <v>186.9</v>
      </c>
      <c r="W114" s="139">
        <f t="shared" si="25"/>
        <v>2508.9</v>
      </c>
      <c r="X114" s="139">
        <v>546.4</v>
      </c>
      <c r="Y114" s="139">
        <f t="shared" si="25"/>
        <v>3055.3</v>
      </c>
      <c r="Z114" s="139"/>
      <c r="AA114" s="139">
        <f t="shared" si="26"/>
        <v>3055.3</v>
      </c>
      <c r="AB114" s="139"/>
      <c r="AC114" s="139">
        <f t="shared" si="26"/>
        <v>3055.3</v>
      </c>
      <c r="AD114" s="139">
        <v>-172.3</v>
      </c>
      <c r="AE114" s="139">
        <f t="shared" si="26"/>
        <v>2883</v>
      </c>
    </row>
    <row r="115" spans="1:31" ht="19.149999999999999" customHeight="1" x14ac:dyDescent="0.3">
      <c r="A115" s="12"/>
      <c r="B115" s="169"/>
      <c r="C115" s="192"/>
      <c r="D115" s="179"/>
      <c r="E115" s="179"/>
      <c r="F115" s="55">
        <v>5</v>
      </c>
      <c r="G115" s="139">
        <v>8</v>
      </c>
      <c r="H115" s="139"/>
      <c r="I115" s="139">
        <f t="shared" si="21"/>
        <v>8</v>
      </c>
      <c r="J115" s="139"/>
      <c r="K115" s="139">
        <f t="shared" si="22"/>
        <v>8</v>
      </c>
      <c r="L115" s="139"/>
      <c r="M115" s="139">
        <f t="shared" si="22"/>
        <v>8</v>
      </c>
      <c r="N115" s="139"/>
      <c r="O115" s="139">
        <f t="shared" si="23"/>
        <v>8</v>
      </c>
      <c r="P115" s="139"/>
      <c r="Q115" s="139">
        <f t="shared" si="24"/>
        <v>8</v>
      </c>
      <c r="R115" s="139"/>
      <c r="S115" s="139">
        <f t="shared" si="25"/>
        <v>8</v>
      </c>
      <c r="T115" s="139"/>
      <c r="U115" s="139">
        <f t="shared" si="25"/>
        <v>8</v>
      </c>
      <c r="V115" s="139"/>
      <c r="W115" s="139">
        <f t="shared" si="25"/>
        <v>8</v>
      </c>
      <c r="X115" s="139"/>
      <c r="Y115" s="139">
        <f t="shared" si="25"/>
        <v>8</v>
      </c>
      <c r="Z115" s="139"/>
      <c r="AA115" s="139">
        <f t="shared" si="26"/>
        <v>8</v>
      </c>
      <c r="AB115" s="139"/>
      <c r="AC115" s="139">
        <f t="shared" si="26"/>
        <v>8</v>
      </c>
      <c r="AD115" s="139"/>
      <c r="AE115" s="139">
        <f t="shared" si="26"/>
        <v>8</v>
      </c>
    </row>
    <row r="116" spans="1:31" ht="40.5" x14ac:dyDescent="0.3">
      <c r="A116" s="12"/>
      <c r="B116" s="15">
        <v>3</v>
      </c>
      <c r="C116" s="9" t="s">
        <v>259</v>
      </c>
      <c r="D116" s="56" t="s">
        <v>46</v>
      </c>
      <c r="E116" s="56"/>
      <c r="F116" s="15"/>
      <c r="G116" s="63">
        <f>G117+G122</f>
        <v>3966.2</v>
      </c>
      <c r="H116" s="63">
        <f>H117+H122</f>
        <v>-1200</v>
      </c>
      <c r="I116" s="63">
        <f t="shared" si="21"/>
        <v>2766.2</v>
      </c>
      <c r="J116" s="63">
        <f>J117+J122</f>
        <v>0</v>
      </c>
      <c r="K116" s="63">
        <f t="shared" si="22"/>
        <v>2766.2</v>
      </c>
      <c r="L116" s="63">
        <f>L117+L122</f>
        <v>0</v>
      </c>
      <c r="M116" s="63">
        <f t="shared" si="22"/>
        <v>2766.2</v>
      </c>
      <c r="N116" s="63">
        <f>N117+N122</f>
        <v>0</v>
      </c>
      <c r="O116" s="63">
        <f t="shared" si="23"/>
        <v>2766.2</v>
      </c>
      <c r="P116" s="63">
        <f>P117+P122</f>
        <v>0</v>
      </c>
      <c r="Q116" s="63">
        <f t="shared" si="24"/>
        <v>2766.2</v>
      </c>
      <c r="R116" s="63">
        <f>R117+R122</f>
        <v>0</v>
      </c>
      <c r="S116" s="63">
        <f t="shared" si="25"/>
        <v>2766.2</v>
      </c>
      <c r="T116" s="63">
        <f>T117+T122</f>
        <v>-30.1</v>
      </c>
      <c r="U116" s="63">
        <f t="shared" si="25"/>
        <v>2736.1</v>
      </c>
      <c r="V116" s="63">
        <f>V117+V122</f>
        <v>0</v>
      </c>
      <c r="W116" s="63">
        <f t="shared" si="25"/>
        <v>2736.1</v>
      </c>
      <c r="X116" s="63">
        <f>X117+X122</f>
        <v>1805.8</v>
      </c>
      <c r="Y116" s="63">
        <f t="shared" si="25"/>
        <v>4541.8999999999996</v>
      </c>
      <c r="Z116" s="63">
        <f>Z117+Z122</f>
        <v>0</v>
      </c>
      <c r="AA116" s="63">
        <f t="shared" si="26"/>
        <v>4541.8999999999996</v>
      </c>
      <c r="AB116" s="63">
        <f>AB117+AB122</f>
        <v>0</v>
      </c>
      <c r="AC116" s="63">
        <f t="shared" si="26"/>
        <v>4541.8999999999996</v>
      </c>
      <c r="AD116" s="63">
        <f>AD117+AD122</f>
        <v>-1528.8</v>
      </c>
      <c r="AE116" s="63">
        <f t="shared" si="26"/>
        <v>3013.0999999999995</v>
      </c>
    </row>
    <row r="117" spans="1:31" ht="40.5" x14ac:dyDescent="0.3">
      <c r="A117" s="12"/>
      <c r="B117" s="7"/>
      <c r="C117" s="33" t="s">
        <v>258</v>
      </c>
      <c r="D117" s="87" t="s">
        <v>47</v>
      </c>
      <c r="E117" s="87"/>
      <c r="F117" s="55"/>
      <c r="G117" s="139">
        <f>G118+G120</f>
        <v>2766.2</v>
      </c>
      <c r="H117" s="139">
        <f>H118+H120</f>
        <v>0</v>
      </c>
      <c r="I117" s="139">
        <f t="shared" si="21"/>
        <v>2766.2</v>
      </c>
      <c r="J117" s="139">
        <f>J118+J120</f>
        <v>0</v>
      </c>
      <c r="K117" s="139">
        <f t="shared" si="22"/>
        <v>2766.2</v>
      </c>
      <c r="L117" s="139">
        <f>L118+L120</f>
        <v>0</v>
      </c>
      <c r="M117" s="139">
        <f t="shared" si="22"/>
        <v>2766.2</v>
      </c>
      <c r="N117" s="139">
        <f>N118+N120</f>
        <v>0</v>
      </c>
      <c r="O117" s="139">
        <f t="shared" si="23"/>
        <v>2766.2</v>
      </c>
      <c r="P117" s="139">
        <f>P118+P120</f>
        <v>0</v>
      </c>
      <c r="Q117" s="139">
        <f t="shared" si="24"/>
        <v>2766.2</v>
      </c>
      <c r="R117" s="139">
        <f>R118+R120</f>
        <v>0</v>
      </c>
      <c r="S117" s="139">
        <f t="shared" si="25"/>
        <v>2766.2</v>
      </c>
      <c r="T117" s="139">
        <f>T118+T120</f>
        <v>-30.1</v>
      </c>
      <c r="U117" s="139">
        <f t="shared" si="25"/>
        <v>2736.1</v>
      </c>
      <c r="V117" s="139">
        <f>V118+V120</f>
        <v>0</v>
      </c>
      <c r="W117" s="139">
        <f t="shared" si="25"/>
        <v>2736.1</v>
      </c>
      <c r="X117" s="139">
        <f>X118+X120</f>
        <v>-133.19999999999999</v>
      </c>
      <c r="Y117" s="139">
        <f t="shared" si="25"/>
        <v>2602.9</v>
      </c>
      <c r="Z117" s="139">
        <f>Z118+Z120</f>
        <v>0</v>
      </c>
      <c r="AA117" s="139">
        <f t="shared" si="26"/>
        <v>2602.9</v>
      </c>
      <c r="AB117" s="139">
        <f>AB118+AB120</f>
        <v>0</v>
      </c>
      <c r="AC117" s="139">
        <f t="shared" si="26"/>
        <v>2602.9</v>
      </c>
      <c r="AD117" s="139">
        <f>AD118+AD120</f>
        <v>0</v>
      </c>
      <c r="AE117" s="139">
        <f t="shared" si="26"/>
        <v>2602.9</v>
      </c>
    </row>
    <row r="118" spans="1:31" ht="90.6" customHeight="1" x14ac:dyDescent="0.3">
      <c r="A118" s="12"/>
      <c r="B118" s="7"/>
      <c r="C118" s="49" t="s">
        <v>335</v>
      </c>
      <c r="D118" s="50" t="s">
        <v>320</v>
      </c>
      <c r="E118" s="50"/>
      <c r="F118" s="55"/>
      <c r="G118" s="139">
        <f>G119</f>
        <v>1393.9</v>
      </c>
      <c r="H118" s="139">
        <f>H119</f>
        <v>0</v>
      </c>
      <c r="I118" s="139">
        <f t="shared" si="21"/>
        <v>1393.9</v>
      </c>
      <c r="J118" s="139">
        <f>J119</f>
        <v>0</v>
      </c>
      <c r="K118" s="139">
        <f t="shared" si="22"/>
        <v>1393.9</v>
      </c>
      <c r="L118" s="139">
        <f>L119</f>
        <v>0</v>
      </c>
      <c r="M118" s="139">
        <f t="shared" si="22"/>
        <v>1393.9</v>
      </c>
      <c r="N118" s="139">
        <f>N119</f>
        <v>0</v>
      </c>
      <c r="O118" s="139">
        <f t="shared" si="23"/>
        <v>1393.9</v>
      </c>
      <c r="P118" s="139">
        <f>P119</f>
        <v>0</v>
      </c>
      <c r="Q118" s="139">
        <f t="shared" si="24"/>
        <v>1393.9</v>
      </c>
      <c r="R118" s="139">
        <f>R119</f>
        <v>0</v>
      </c>
      <c r="S118" s="139">
        <f t="shared" si="25"/>
        <v>1393.9</v>
      </c>
      <c r="T118" s="139">
        <f>T119</f>
        <v>-30.1</v>
      </c>
      <c r="U118" s="139">
        <f t="shared" si="25"/>
        <v>1363.8000000000002</v>
      </c>
      <c r="V118" s="139">
        <f>V119</f>
        <v>0</v>
      </c>
      <c r="W118" s="139">
        <f t="shared" si="25"/>
        <v>1363.8000000000002</v>
      </c>
      <c r="X118" s="139">
        <f>X119</f>
        <v>0</v>
      </c>
      <c r="Y118" s="139">
        <f t="shared" si="25"/>
        <v>1363.8000000000002</v>
      </c>
      <c r="Z118" s="139">
        <f>Z119</f>
        <v>0</v>
      </c>
      <c r="AA118" s="139">
        <f t="shared" si="26"/>
        <v>1363.8000000000002</v>
      </c>
      <c r="AB118" s="139">
        <f>AB119</f>
        <v>0</v>
      </c>
      <c r="AC118" s="139">
        <f t="shared" si="26"/>
        <v>1363.8000000000002</v>
      </c>
      <c r="AD118" s="139">
        <f>AD119</f>
        <v>0</v>
      </c>
      <c r="AE118" s="139">
        <f t="shared" si="26"/>
        <v>1363.8000000000002</v>
      </c>
    </row>
    <row r="119" spans="1:31" ht="44.25" customHeight="1" x14ac:dyDescent="0.3">
      <c r="A119" s="12"/>
      <c r="B119" s="7"/>
      <c r="C119" s="49" t="s">
        <v>20</v>
      </c>
      <c r="D119" s="50" t="s">
        <v>320</v>
      </c>
      <c r="E119" s="50" t="s">
        <v>293</v>
      </c>
      <c r="F119" s="55"/>
      <c r="G119" s="139">
        <v>1393.9</v>
      </c>
      <c r="H119" s="139"/>
      <c r="I119" s="139">
        <f t="shared" si="21"/>
        <v>1393.9</v>
      </c>
      <c r="J119" s="139"/>
      <c r="K119" s="139">
        <f t="shared" si="22"/>
        <v>1393.9</v>
      </c>
      <c r="L119" s="139"/>
      <c r="M119" s="139">
        <f t="shared" si="22"/>
        <v>1393.9</v>
      </c>
      <c r="N119" s="139"/>
      <c r="O119" s="139">
        <f t="shared" si="23"/>
        <v>1393.9</v>
      </c>
      <c r="P119" s="139"/>
      <c r="Q119" s="139">
        <f t="shared" si="24"/>
        <v>1393.9</v>
      </c>
      <c r="R119" s="139"/>
      <c r="S119" s="139">
        <f t="shared" si="25"/>
        <v>1393.9</v>
      </c>
      <c r="T119" s="139">
        <v>-30.1</v>
      </c>
      <c r="U119" s="139">
        <f t="shared" si="25"/>
        <v>1363.8000000000002</v>
      </c>
      <c r="V119" s="139"/>
      <c r="W119" s="139">
        <f t="shared" si="25"/>
        <v>1363.8000000000002</v>
      </c>
      <c r="X119" s="139"/>
      <c r="Y119" s="139">
        <f t="shared" si="25"/>
        <v>1363.8000000000002</v>
      </c>
      <c r="Z119" s="139"/>
      <c r="AA119" s="139">
        <f t="shared" si="26"/>
        <v>1363.8000000000002</v>
      </c>
      <c r="AB119" s="139"/>
      <c r="AC119" s="139">
        <f t="shared" si="26"/>
        <v>1363.8000000000002</v>
      </c>
      <c r="AD119" s="139"/>
      <c r="AE119" s="139">
        <f t="shared" si="26"/>
        <v>1363.8000000000002</v>
      </c>
    </row>
    <row r="120" spans="1:31" ht="20.25" x14ac:dyDescent="0.3">
      <c r="A120" s="12"/>
      <c r="B120" s="7"/>
      <c r="C120" s="36" t="s">
        <v>49</v>
      </c>
      <c r="D120" s="89" t="s">
        <v>50</v>
      </c>
      <c r="E120" s="89"/>
      <c r="F120" s="55"/>
      <c r="G120" s="139">
        <f>G121</f>
        <v>1372.3</v>
      </c>
      <c r="H120" s="139">
        <f>H121</f>
        <v>0</v>
      </c>
      <c r="I120" s="139">
        <f t="shared" si="21"/>
        <v>1372.3</v>
      </c>
      <c r="J120" s="139">
        <f>J121</f>
        <v>0</v>
      </c>
      <c r="K120" s="139">
        <f t="shared" si="22"/>
        <v>1372.3</v>
      </c>
      <c r="L120" s="139">
        <f>L121</f>
        <v>0</v>
      </c>
      <c r="M120" s="139">
        <f t="shared" si="22"/>
        <v>1372.3</v>
      </c>
      <c r="N120" s="139">
        <f>N121</f>
        <v>0</v>
      </c>
      <c r="O120" s="139">
        <f t="shared" si="23"/>
        <v>1372.3</v>
      </c>
      <c r="P120" s="139">
        <f>P121</f>
        <v>0</v>
      </c>
      <c r="Q120" s="139">
        <f t="shared" si="24"/>
        <v>1372.3</v>
      </c>
      <c r="R120" s="139">
        <f>R121</f>
        <v>0</v>
      </c>
      <c r="S120" s="139">
        <f t="shared" si="25"/>
        <v>1372.3</v>
      </c>
      <c r="T120" s="139">
        <f>T121</f>
        <v>0</v>
      </c>
      <c r="U120" s="139">
        <f t="shared" si="25"/>
        <v>1372.3</v>
      </c>
      <c r="V120" s="139">
        <f>V121</f>
        <v>0</v>
      </c>
      <c r="W120" s="139">
        <f t="shared" si="25"/>
        <v>1372.3</v>
      </c>
      <c r="X120" s="139">
        <f>X121</f>
        <v>-133.19999999999999</v>
      </c>
      <c r="Y120" s="139">
        <f t="shared" si="25"/>
        <v>1239.0999999999999</v>
      </c>
      <c r="Z120" s="139">
        <f>Z121</f>
        <v>0</v>
      </c>
      <c r="AA120" s="139">
        <f t="shared" si="26"/>
        <v>1239.0999999999999</v>
      </c>
      <c r="AB120" s="139">
        <f>AB121</f>
        <v>0</v>
      </c>
      <c r="AC120" s="139">
        <f t="shared" si="26"/>
        <v>1239.0999999999999</v>
      </c>
      <c r="AD120" s="139">
        <f>AD121</f>
        <v>0</v>
      </c>
      <c r="AE120" s="139">
        <f t="shared" si="26"/>
        <v>1239.0999999999999</v>
      </c>
    </row>
    <row r="121" spans="1:31" ht="40.5" x14ac:dyDescent="0.3">
      <c r="A121" s="12"/>
      <c r="B121" s="7"/>
      <c r="C121" s="54" t="s">
        <v>48</v>
      </c>
      <c r="D121" s="87" t="s">
        <v>50</v>
      </c>
      <c r="E121" s="87">
        <v>600</v>
      </c>
      <c r="F121" s="24">
        <v>7</v>
      </c>
      <c r="G121" s="139">
        <v>1372.3</v>
      </c>
      <c r="H121" s="139"/>
      <c r="I121" s="139">
        <f t="shared" si="21"/>
        <v>1372.3</v>
      </c>
      <c r="J121" s="139"/>
      <c r="K121" s="139">
        <f t="shared" si="22"/>
        <v>1372.3</v>
      </c>
      <c r="L121" s="139"/>
      <c r="M121" s="139">
        <f t="shared" si="22"/>
        <v>1372.3</v>
      </c>
      <c r="N121" s="139"/>
      <c r="O121" s="139">
        <f t="shared" si="23"/>
        <v>1372.3</v>
      </c>
      <c r="P121" s="139"/>
      <c r="Q121" s="139">
        <f t="shared" si="24"/>
        <v>1372.3</v>
      </c>
      <c r="R121" s="139"/>
      <c r="S121" s="139">
        <f t="shared" si="25"/>
        <v>1372.3</v>
      </c>
      <c r="T121" s="139"/>
      <c r="U121" s="139">
        <f t="shared" si="25"/>
        <v>1372.3</v>
      </c>
      <c r="V121" s="139"/>
      <c r="W121" s="139">
        <f t="shared" si="25"/>
        <v>1372.3</v>
      </c>
      <c r="X121" s="139">
        <v>-133.19999999999999</v>
      </c>
      <c r="Y121" s="139">
        <f t="shared" si="25"/>
        <v>1239.0999999999999</v>
      </c>
      <c r="Z121" s="139"/>
      <c r="AA121" s="139">
        <f t="shared" si="26"/>
        <v>1239.0999999999999</v>
      </c>
      <c r="AB121" s="139"/>
      <c r="AC121" s="139">
        <f t="shared" si="26"/>
        <v>1239.0999999999999</v>
      </c>
      <c r="AD121" s="139"/>
      <c r="AE121" s="139">
        <f t="shared" si="26"/>
        <v>1239.0999999999999</v>
      </c>
    </row>
    <row r="122" spans="1:31" s="65" customFormat="1" ht="58.5" x14ac:dyDescent="0.3">
      <c r="A122" s="66"/>
      <c r="B122" s="7"/>
      <c r="C122" s="49" t="s">
        <v>451</v>
      </c>
      <c r="D122" s="50" t="s">
        <v>450</v>
      </c>
      <c r="E122" s="95"/>
      <c r="F122" s="24"/>
      <c r="G122" s="139">
        <f>G123</f>
        <v>1200</v>
      </c>
      <c r="H122" s="139">
        <f>H123</f>
        <v>-1200</v>
      </c>
      <c r="I122" s="139">
        <f t="shared" si="21"/>
        <v>0</v>
      </c>
      <c r="J122" s="139">
        <f>J123</f>
        <v>0</v>
      </c>
      <c r="K122" s="139">
        <f t="shared" si="22"/>
        <v>0</v>
      </c>
      <c r="L122" s="139">
        <f>L123</f>
        <v>0</v>
      </c>
      <c r="M122" s="139">
        <f t="shared" si="22"/>
        <v>0</v>
      </c>
      <c r="N122" s="139">
        <f>N123</f>
        <v>0</v>
      </c>
      <c r="O122" s="139">
        <f t="shared" si="23"/>
        <v>0</v>
      </c>
      <c r="P122" s="139">
        <f>P123</f>
        <v>0</v>
      </c>
      <c r="Q122" s="139">
        <f t="shared" si="24"/>
        <v>0</v>
      </c>
      <c r="R122" s="139">
        <f>R123</f>
        <v>0</v>
      </c>
      <c r="S122" s="139">
        <f t="shared" si="25"/>
        <v>0</v>
      </c>
      <c r="T122" s="139">
        <f>T123</f>
        <v>0</v>
      </c>
      <c r="U122" s="139">
        <f t="shared" si="25"/>
        <v>0</v>
      </c>
      <c r="V122" s="139">
        <f>V123</f>
        <v>0</v>
      </c>
      <c r="W122" s="139">
        <f t="shared" si="25"/>
        <v>0</v>
      </c>
      <c r="X122" s="139">
        <f>X123</f>
        <v>1939</v>
      </c>
      <c r="Y122" s="139">
        <f t="shared" si="25"/>
        <v>1939</v>
      </c>
      <c r="Z122" s="139">
        <f>Z123</f>
        <v>0</v>
      </c>
      <c r="AA122" s="139">
        <f t="shared" si="26"/>
        <v>1939</v>
      </c>
      <c r="AB122" s="139">
        <f>AB123</f>
        <v>0</v>
      </c>
      <c r="AC122" s="139">
        <f t="shared" si="26"/>
        <v>1939</v>
      </c>
      <c r="AD122" s="139">
        <f>AD123</f>
        <v>-1528.8</v>
      </c>
      <c r="AE122" s="139">
        <f t="shared" si="26"/>
        <v>410.20000000000005</v>
      </c>
    </row>
    <row r="123" spans="1:31" s="65" customFormat="1" ht="20.25" x14ac:dyDescent="0.3">
      <c r="A123" s="66"/>
      <c r="B123" s="7"/>
      <c r="C123" s="49" t="s">
        <v>452</v>
      </c>
      <c r="D123" s="50" t="s">
        <v>449</v>
      </c>
      <c r="E123" s="50"/>
      <c r="F123" s="24"/>
      <c r="G123" s="139">
        <f>G124</f>
        <v>1200</v>
      </c>
      <c r="H123" s="139">
        <f>H124</f>
        <v>-1200</v>
      </c>
      <c r="I123" s="139">
        <f t="shared" si="21"/>
        <v>0</v>
      </c>
      <c r="J123" s="139">
        <f>J124</f>
        <v>0</v>
      </c>
      <c r="K123" s="139">
        <f t="shared" si="22"/>
        <v>0</v>
      </c>
      <c r="L123" s="139">
        <f>L124</f>
        <v>0</v>
      </c>
      <c r="M123" s="139">
        <f t="shared" si="22"/>
        <v>0</v>
      </c>
      <c r="N123" s="139">
        <f>N124</f>
        <v>0</v>
      </c>
      <c r="O123" s="139">
        <f t="shared" si="23"/>
        <v>0</v>
      </c>
      <c r="P123" s="139">
        <f>P124</f>
        <v>0</v>
      </c>
      <c r="Q123" s="139">
        <f t="shared" si="24"/>
        <v>0</v>
      </c>
      <c r="R123" s="139">
        <f>R124</f>
        <v>0</v>
      </c>
      <c r="S123" s="139">
        <f t="shared" si="25"/>
        <v>0</v>
      </c>
      <c r="T123" s="139">
        <f>T124</f>
        <v>0</v>
      </c>
      <c r="U123" s="139">
        <f t="shared" si="25"/>
        <v>0</v>
      </c>
      <c r="V123" s="139">
        <f>V124</f>
        <v>0</v>
      </c>
      <c r="W123" s="139">
        <f t="shared" si="25"/>
        <v>0</v>
      </c>
      <c r="X123" s="139">
        <f>X124</f>
        <v>1939</v>
      </c>
      <c r="Y123" s="139">
        <f t="shared" si="25"/>
        <v>1939</v>
      </c>
      <c r="Z123" s="139">
        <f>Z124</f>
        <v>0</v>
      </c>
      <c r="AA123" s="139">
        <f t="shared" si="26"/>
        <v>1939</v>
      </c>
      <c r="AB123" s="139">
        <f>AB124</f>
        <v>0</v>
      </c>
      <c r="AC123" s="139">
        <f t="shared" si="26"/>
        <v>1939</v>
      </c>
      <c r="AD123" s="139">
        <f>AD124</f>
        <v>-1528.8</v>
      </c>
      <c r="AE123" s="139">
        <f t="shared" si="26"/>
        <v>410.20000000000005</v>
      </c>
    </row>
    <row r="124" spans="1:31" s="65" customFormat="1" ht="39" x14ac:dyDescent="0.3">
      <c r="A124" s="66"/>
      <c r="B124" s="7"/>
      <c r="C124" s="61" t="s">
        <v>14</v>
      </c>
      <c r="D124" s="50" t="s">
        <v>449</v>
      </c>
      <c r="E124" s="50" t="s">
        <v>292</v>
      </c>
      <c r="F124" s="24"/>
      <c r="G124" s="139">
        <v>1200</v>
      </c>
      <c r="H124" s="139">
        <v>-1200</v>
      </c>
      <c r="I124" s="139">
        <f t="shared" si="21"/>
        <v>0</v>
      </c>
      <c r="J124" s="139"/>
      <c r="K124" s="139">
        <f t="shared" si="22"/>
        <v>0</v>
      </c>
      <c r="L124" s="139"/>
      <c r="M124" s="139">
        <f t="shared" si="22"/>
        <v>0</v>
      </c>
      <c r="N124" s="139"/>
      <c r="O124" s="139">
        <f t="shared" si="23"/>
        <v>0</v>
      </c>
      <c r="P124" s="139"/>
      <c r="Q124" s="139">
        <f t="shared" si="24"/>
        <v>0</v>
      </c>
      <c r="R124" s="139"/>
      <c r="S124" s="139">
        <f t="shared" si="25"/>
        <v>0</v>
      </c>
      <c r="T124" s="139"/>
      <c r="U124" s="139">
        <f t="shared" si="25"/>
        <v>0</v>
      </c>
      <c r="V124" s="139"/>
      <c r="W124" s="139">
        <f t="shared" si="25"/>
        <v>0</v>
      </c>
      <c r="X124" s="139">
        <v>1939</v>
      </c>
      <c r="Y124" s="139">
        <f t="shared" si="25"/>
        <v>1939</v>
      </c>
      <c r="Z124" s="139"/>
      <c r="AA124" s="139">
        <f t="shared" si="26"/>
        <v>1939</v>
      </c>
      <c r="AB124" s="139"/>
      <c r="AC124" s="139">
        <f t="shared" si="26"/>
        <v>1939</v>
      </c>
      <c r="AD124" s="139">
        <v>-1528.8</v>
      </c>
      <c r="AE124" s="139">
        <f t="shared" si="26"/>
        <v>410.20000000000005</v>
      </c>
    </row>
    <row r="125" spans="1:31" ht="74.45" customHeight="1" x14ac:dyDescent="0.3">
      <c r="A125" s="12"/>
      <c r="B125" s="13">
        <v>4</v>
      </c>
      <c r="C125" s="9" t="s">
        <v>257</v>
      </c>
      <c r="D125" s="56" t="s">
        <v>51</v>
      </c>
      <c r="E125" s="56"/>
      <c r="F125" s="15"/>
      <c r="G125" s="63">
        <f>G130+G139+G164+G156</f>
        <v>604735</v>
      </c>
      <c r="H125" s="63">
        <f>H130+H139+H164+H156</f>
        <v>311625.5</v>
      </c>
      <c r="I125" s="63">
        <f t="shared" si="21"/>
        <v>916360.5</v>
      </c>
      <c r="J125" s="63">
        <f>J126+J139+J146+J149+J153+J156+J164</f>
        <v>21483.600000000002</v>
      </c>
      <c r="K125" s="63">
        <f t="shared" si="22"/>
        <v>937844.1</v>
      </c>
      <c r="L125" s="63">
        <f>L126+L139+L146+L149+L153+L156+L164</f>
        <v>0</v>
      </c>
      <c r="M125" s="63">
        <f t="shared" si="22"/>
        <v>937844.1</v>
      </c>
      <c r="N125" s="63">
        <f>N126+N139+N146+N149+N153+N156+N164</f>
        <v>3668.7</v>
      </c>
      <c r="O125" s="63">
        <f t="shared" si="23"/>
        <v>941512.79999999993</v>
      </c>
      <c r="P125" s="63">
        <f>P126+P139+P146+P149+P153+P156+P164</f>
        <v>45.3</v>
      </c>
      <c r="Q125" s="63">
        <f t="shared" si="24"/>
        <v>941558.1</v>
      </c>
      <c r="R125" s="63">
        <f>R126+R139+R146+R149+R153+R156+R164</f>
        <v>134333.90000000002</v>
      </c>
      <c r="S125" s="63">
        <f t="shared" si="25"/>
        <v>1075892</v>
      </c>
      <c r="T125" s="63">
        <f>T126+T139+T146+T149+T153+T156+T164</f>
        <v>0</v>
      </c>
      <c r="U125" s="63">
        <f t="shared" si="25"/>
        <v>1075892</v>
      </c>
      <c r="V125" s="63">
        <f>V126+V139+V146+V149+V153+V156+V164+V167</f>
        <v>12278.4</v>
      </c>
      <c r="W125" s="63">
        <f t="shared" si="25"/>
        <v>1088170.3999999999</v>
      </c>
      <c r="X125" s="63">
        <f>X126+X139+X146+X149+X153+X156+X164+X167</f>
        <v>6582.4</v>
      </c>
      <c r="Y125" s="63">
        <f t="shared" si="25"/>
        <v>1094752.7999999998</v>
      </c>
      <c r="Z125" s="63">
        <f>Z126+Z139+Z146+Z149+Z153+Z156+Z164+Z167</f>
        <v>10000</v>
      </c>
      <c r="AA125" s="63">
        <f t="shared" si="26"/>
        <v>1104752.7999999998</v>
      </c>
      <c r="AB125" s="63">
        <f>AB126+AB139+AB146+AB149+AB153+AB156+AB164+AB167</f>
        <v>-800.5</v>
      </c>
      <c r="AC125" s="63">
        <f t="shared" si="26"/>
        <v>1103952.2999999998</v>
      </c>
      <c r="AD125" s="63">
        <f>AD126+AD139+AD146+AD149+AD153+AD156+AD164+AD167</f>
        <v>-5878.5999999999995</v>
      </c>
      <c r="AE125" s="63">
        <f t="shared" si="26"/>
        <v>1098073.6999999997</v>
      </c>
    </row>
    <row r="126" spans="1:31" s="65" customFormat="1" ht="48" customHeight="1" x14ac:dyDescent="0.3">
      <c r="A126" s="66"/>
      <c r="B126" s="13"/>
      <c r="C126" s="134" t="s">
        <v>458</v>
      </c>
      <c r="D126" s="135" t="s">
        <v>459</v>
      </c>
      <c r="E126" s="56"/>
      <c r="F126" s="15"/>
      <c r="G126" s="139">
        <f>G130</f>
        <v>603552</v>
      </c>
      <c r="H126" s="139">
        <f>H130</f>
        <v>307200.3</v>
      </c>
      <c r="I126" s="139">
        <f t="shared" si="21"/>
        <v>910752.3</v>
      </c>
      <c r="J126" s="139">
        <f>J127+J130</f>
        <v>1749.2</v>
      </c>
      <c r="K126" s="139">
        <f t="shared" si="22"/>
        <v>912501.5</v>
      </c>
      <c r="L126" s="139">
        <f>L127+L130</f>
        <v>0</v>
      </c>
      <c r="M126" s="139">
        <f t="shared" si="22"/>
        <v>912501.5</v>
      </c>
      <c r="N126" s="139">
        <f>N127+N130</f>
        <v>0</v>
      </c>
      <c r="O126" s="139">
        <f t="shared" si="23"/>
        <v>912501.5</v>
      </c>
      <c r="P126" s="139">
        <f>P127+P130</f>
        <v>45.3</v>
      </c>
      <c r="Q126" s="139">
        <f t="shared" si="24"/>
        <v>912546.8</v>
      </c>
      <c r="R126" s="139">
        <f>R127+R130</f>
        <v>133782.6</v>
      </c>
      <c r="S126" s="139">
        <f t="shared" si="25"/>
        <v>1046329.4</v>
      </c>
      <c r="T126" s="139">
        <f>T127+T130</f>
        <v>0</v>
      </c>
      <c r="U126" s="139">
        <f t="shared" si="25"/>
        <v>1046329.4</v>
      </c>
      <c r="V126" s="139">
        <f>V127+V130</f>
        <v>440.2</v>
      </c>
      <c r="W126" s="139">
        <f t="shared" si="25"/>
        <v>1046769.6</v>
      </c>
      <c r="X126" s="139">
        <f>X127+X130</f>
        <v>6825.4</v>
      </c>
      <c r="Y126" s="139">
        <f t="shared" si="25"/>
        <v>1053595</v>
      </c>
      <c r="Z126" s="139">
        <f>Z127+Z130</f>
        <v>0</v>
      </c>
      <c r="AA126" s="139">
        <f t="shared" si="26"/>
        <v>1053595</v>
      </c>
      <c r="AB126" s="139">
        <f>AB127+AB130</f>
        <v>0</v>
      </c>
      <c r="AC126" s="139">
        <f t="shared" si="26"/>
        <v>1053595</v>
      </c>
      <c r="AD126" s="139">
        <f>AD127+AD130</f>
        <v>-4098.3999999999996</v>
      </c>
      <c r="AE126" s="139">
        <f t="shared" si="26"/>
        <v>1049496.6000000001</v>
      </c>
    </row>
    <row r="127" spans="1:31" s="65" customFormat="1" ht="33.6" customHeight="1" x14ac:dyDescent="0.3">
      <c r="A127" s="66"/>
      <c r="B127" s="13"/>
      <c r="C127" s="147" t="s">
        <v>19</v>
      </c>
      <c r="D127" s="50" t="s">
        <v>487</v>
      </c>
      <c r="E127" s="98"/>
      <c r="F127" s="15"/>
      <c r="G127" s="139"/>
      <c r="H127" s="139"/>
      <c r="I127" s="139">
        <f t="shared" ref="I127" si="27">G127+H127</f>
        <v>0</v>
      </c>
      <c r="J127" s="139">
        <f>J128</f>
        <v>1749.2</v>
      </c>
      <c r="K127" s="139">
        <f t="shared" ref="K127:M127" si="28">I127+J127</f>
        <v>1749.2</v>
      </c>
      <c r="L127" s="139">
        <f>L128+L129</f>
        <v>0</v>
      </c>
      <c r="M127" s="139">
        <f t="shared" si="28"/>
        <v>1749.2</v>
      </c>
      <c r="N127" s="139">
        <f>N128+N129</f>
        <v>0</v>
      </c>
      <c r="O127" s="139">
        <f t="shared" si="23"/>
        <v>1749.2</v>
      </c>
      <c r="P127" s="139">
        <f>P128+P129</f>
        <v>45.3</v>
      </c>
      <c r="Q127" s="139">
        <f t="shared" si="24"/>
        <v>1794.5</v>
      </c>
      <c r="R127" s="139">
        <f>R128+R129</f>
        <v>969.3</v>
      </c>
      <c r="S127" s="139">
        <f t="shared" si="25"/>
        <v>2763.8</v>
      </c>
      <c r="T127" s="139">
        <f>T128+T129</f>
        <v>0</v>
      </c>
      <c r="U127" s="139">
        <f t="shared" si="25"/>
        <v>2763.8</v>
      </c>
      <c r="V127" s="139">
        <f>V128+V129</f>
        <v>440.2</v>
      </c>
      <c r="W127" s="139">
        <f t="shared" si="25"/>
        <v>3204</v>
      </c>
      <c r="X127" s="139">
        <f>X128+X129</f>
        <v>6825.4</v>
      </c>
      <c r="Y127" s="139">
        <f t="shared" si="25"/>
        <v>10029.4</v>
      </c>
      <c r="Z127" s="139">
        <f>Z128+Z129</f>
        <v>0</v>
      </c>
      <c r="AA127" s="139">
        <f t="shared" si="26"/>
        <v>10029.4</v>
      </c>
      <c r="AB127" s="139">
        <f>AB128+AB129</f>
        <v>0</v>
      </c>
      <c r="AC127" s="139">
        <f t="shared" si="26"/>
        <v>10029.4</v>
      </c>
      <c r="AD127" s="139">
        <f>AD128+AD129</f>
        <v>-4098.3999999999996</v>
      </c>
      <c r="AE127" s="139">
        <f t="shared" si="26"/>
        <v>5931</v>
      </c>
    </row>
    <row r="128" spans="1:31" s="65" customFormat="1" ht="55.15" customHeight="1" x14ac:dyDescent="0.3">
      <c r="A128" s="66"/>
      <c r="B128" s="13"/>
      <c r="C128" s="147" t="s">
        <v>14</v>
      </c>
      <c r="D128" s="50" t="s">
        <v>487</v>
      </c>
      <c r="E128" s="98" t="s">
        <v>292</v>
      </c>
      <c r="F128" s="15"/>
      <c r="G128" s="139"/>
      <c r="H128" s="139"/>
      <c r="I128" s="139"/>
      <c r="J128" s="139">
        <v>1749.2</v>
      </c>
      <c r="K128" s="139">
        <f t="shared" si="22"/>
        <v>1749.2</v>
      </c>
      <c r="L128" s="139">
        <v>-1569.2</v>
      </c>
      <c r="M128" s="139">
        <f t="shared" si="22"/>
        <v>180</v>
      </c>
      <c r="N128" s="139"/>
      <c r="O128" s="139">
        <f t="shared" si="23"/>
        <v>180</v>
      </c>
      <c r="P128" s="139">
        <v>45.3</v>
      </c>
      <c r="Q128" s="139">
        <f t="shared" si="24"/>
        <v>225.3</v>
      </c>
      <c r="R128" s="139"/>
      <c r="S128" s="139">
        <f t="shared" si="25"/>
        <v>225.3</v>
      </c>
      <c r="T128" s="139"/>
      <c r="U128" s="139">
        <f t="shared" si="25"/>
        <v>225.3</v>
      </c>
      <c r="V128" s="139">
        <v>440.2</v>
      </c>
      <c r="W128" s="139">
        <f t="shared" si="25"/>
        <v>665.5</v>
      </c>
      <c r="X128" s="139">
        <v>6825.4</v>
      </c>
      <c r="Y128" s="139">
        <f t="shared" si="25"/>
        <v>7490.9</v>
      </c>
      <c r="Z128" s="139"/>
      <c r="AA128" s="139">
        <f t="shared" si="26"/>
        <v>7490.9</v>
      </c>
      <c r="AB128" s="139"/>
      <c r="AC128" s="139">
        <f t="shared" si="26"/>
        <v>7490.9</v>
      </c>
      <c r="AD128" s="139">
        <v>-4098.3999999999996</v>
      </c>
      <c r="AE128" s="139">
        <f t="shared" si="26"/>
        <v>3392.5</v>
      </c>
    </row>
    <row r="129" spans="1:31" s="65" customFormat="1" ht="55.15" customHeight="1" x14ac:dyDescent="0.3">
      <c r="A129" s="66"/>
      <c r="B129" s="13"/>
      <c r="C129" s="54" t="s">
        <v>52</v>
      </c>
      <c r="D129" s="50" t="s">
        <v>487</v>
      </c>
      <c r="E129" s="98" t="s">
        <v>299</v>
      </c>
      <c r="F129" s="15"/>
      <c r="G129" s="139"/>
      <c r="H129" s="139"/>
      <c r="I129" s="139"/>
      <c r="J129" s="139"/>
      <c r="K129" s="139"/>
      <c r="L129" s="139">
        <v>1569.2</v>
      </c>
      <c r="M129" s="139">
        <f t="shared" si="22"/>
        <v>1569.2</v>
      </c>
      <c r="N129" s="139"/>
      <c r="O129" s="139">
        <f t="shared" si="23"/>
        <v>1569.2</v>
      </c>
      <c r="P129" s="139"/>
      <c r="Q129" s="139">
        <f t="shared" si="24"/>
        <v>1569.2</v>
      </c>
      <c r="R129" s="139">
        <v>969.3</v>
      </c>
      <c r="S129" s="139">
        <f t="shared" si="25"/>
        <v>2538.5</v>
      </c>
      <c r="T129" s="139"/>
      <c r="U129" s="139">
        <f t="shared" si="25"/>
        <v>2538.5</v>
      </c>
      <c r="V129" s="139"/>
      <c r="W129" s="139">
        <f t="shared" si="25"/>
        <v>2538.5</v>
      </c>
      <c r="X129" s="139"/>
      <c r="Y129" s="139">
        <f t="shared" si="25"/>
        <v>2538.5</v>
      </c>
      <c r="Z129" s="139"/>
      <c r="AA129" s="139">
        <f t="shared" si="26"/>
        <v>2538.5</v>
      </c>
      <c r="AB129" s="139"/>
      <c r="AC129" s="139">
        <f t="shared" si="26"/>
        <v>2538.5</v>
      </c>
      <c r="AD129" s="139"/>
      <c r="AE129" s="139">
        <f t="shared" si="26"/>
        <v>2538.5</v>
      </c>
    </row>
    <row r="130" spans="1:31" s="65" customFormat="1" ht="40.5" x14ac:dyDescent="0.3">
      <c r="A130" s="66"/>
      <c r="B130" s="7"/>
      <c r="C130" s="54" t="s">
        <v>374</v>
      </c>
      <c r="D130" s="87" t="s">
        <v>378</v>
      </c>
      <c r="E130" s="87"/>
      <c r="F130" s="55"/>
      <c r="G130" s="139">
        <f>G131+G133+G135+G137</f>
        <v>603552</v>
      </c>
      <c r="H130" s="139">
        <f>H131+H133+H135+H137</f>
        <v>307200.3</v>
      </c>
      <c r="I130" s="139">
        <f t="shared" si="21"/>
        <v>910752.3</v>
      </c>
      <c r="J130" s="139">
        <f>J131+J133+J135+J137</f>
        <v>0</v>
      </c>
      <c r="K130" s="139">
        <f t="shared" si="22"/>
        <v>910752.3</v>
      </c>
      <c r="L130" s="139">
        <f>L131+L133+L135+L137</f>
        <v>0</v>
      </c>
      <c r="M130" s="139">
        <f t="shared" si="22"/>
        <v>910752.3</v>
      </c>
      <c r="N130" s="139">
        <f>N131+N133+N135+N137</f>
        <v>0</v>
      </c>
      <c r="O130" s="139">
        <f t="shared" si="23"/>
        <v>910752.3</v>
      </c>
      <c r="P130" s="139">
        <f>P131+P133+P135+P137</f>
        <v>0</v>
      </c>
      <c r="Q130" s="139">
        <f t="shared" si="24"/>
        <v>910752.3</v>
      </c>
      <c r="R130" s="139">
        <f>R131+R133+R135+R137</f>
        <v>132813.30000000002</v>
      </c>
      <c r="S130" s="139">
        <f t="shared" si="25"/>
        <v>1043565.6000000001</v>
      </c>
      <c r="T130" s="139">
        <f>T131+T133+T135+T137</f>
        <v>0</v>
      </c>
      <c r="U130" s="139">
        <f t="shared" si="25"/>
        <v>1043565.6000000001</v>
      </c>
      <c r="V130" s="139">
        <f>V131+V133+V135+V137</f>
        <v>0</v>
      </c>
      <c r="W130" s="139">
        <f t="shared" si="25"/>
        <v>1043565.6000000001</v>
      </c>
      <c r="X130" s="139">
        <f>X131+X133+X135+X137</f>
        <v>0</v>
      </c>
      <c r="Y130" s="139">
        <f t="shared" si="25"/>
        <v>1043565.6000000001</v>
      </c>
      <c r="Z130" s="139">
        <f>Z131+Z133+Z135+Z137</f>
        <v>0</v>
      </c>
      <c r="AA130" s="139">
        <f t="shared" si="26"/>
        <v>1043565.6000000001</v>
      </c>
      <c r="AB130" s="139">
        <f>AB131+AB133+AB135+AB137</f>
        <v>0</v>
      </c>
      <c r="AC130" s="139">
        <f t="shared" si="26"/>
        <v>1043565.6000000001</v>
      </c>
      <c r="AD130" s="139">
        <f>AD131+AD133+AD135+AD137</f>
        <v>0</v>
      </c>
      <c r="AE130" s="139">
        <f t="shared" si="26"/>
        <v>1043565.6000000001</v>
      </c>
    </row>
    <row r="131" spans="1:31" s="65" customFormat="1" ht="40.5" x14ac:dyDescent="0.3">
      <c r="A131" s="66"/>
      <c r="B131" s="7"/>
      <c r="C131" s="54" t="s">
        <v>360</v>
      </c>
      <c r="D131" s="87" t="s">
        <v>379</v>
      </c>
      <c r="E131" s="87"/>
      <c r="F131" s="55"/>
      <c r="G131" s="139">
        <f>G132</f>
        <v>579409.9</v>
      </c>
      <c r="H131" s="139">
        <f>H132</f>
        <v>0</v>
      </c>
      <c r="I131" s="139">
        <f t="shared" si="21"/>
        <v>579409.9</v>
      </c>
      <c r="J131" s="139">
        <f>J132</f>
        <v>0</v>
      </c>
      <c r="K131" s="139">
        <f t="shared" si="22"/>
        <v>579409.9</v>
      </c>
      <c r="L131" s="139">
        <f>L132</f>
        <v>0</v>
      </c>
      <c r="M131" s="139">
        <f t="shared" si="22"/>
        <v>579409.9</v>
      </c>
      <c r="N131" s="139">
        <f>N132</f>
        <v>0</v>
      </c>
      <c r="O131" s="139">
        <f t="shared" si="23"/>
        <v>579409.9</v>
      </c>
      <c r="P131" s="139">
        <f>P132</f>
        <v>0</v>
      </c>
      <c r="Q131" s="139">
        <f t="shared" si="24"/>
        <v>579409.9</v>
      </c>
      <c r="R131" s="139">
        <f>R132</f>
        <v>0</v>
      </c>
      <c r="S131" s="139">
        <f t="shared" si="25"/>
        <v>579409.9</v>
      </c>
      <c r="T131" s="139">
        <f>T132</f>
        <v>0</v>
      </c>
      <c r="U131" s="139">
        <f t="shared" si="25"/>
        <v>579409.9</v>
      </c>
      <c r="V131" s="139">
        <f>V132</f>
        <v>0</v>
      </c>
      <c r="W131" s="139">
        <f t="shared" si="25"/>
        <v>579409.9</v>
      </c>
      <c r="X131" s="139">
        <f>X132</f>
        <v>0</v>
      </c>
      <c r="Y131" s="139">
        <f t="shared" si="25"/>
        <v>579409.9</v>
      </c>
      <c r="Z131" s="139">
        <f>Z132</f>
        <v>0</v>
      </c>
      <c r="AA131" s="139">
        <f t="shared" si="26"/>
        <v>579409.9</v>
      </c>
      <c r="AB131" s="139">
        <f>AB132</f>
        <v>0</v>
      </c>
      <c r="AC131" s="139">
        <f t="shared" si="26"/>
        <v>579409.9</v>
      </c>
      <c r="AD131" s="139">
        <f>AD132</f>
        <v>0</v>
      </c>
      <c r="AE131" s="139">
        <f t="shared" si="26"/>
        <v>579409.9</v>
      </c>
    </row>
    <row r="132" spans="1:31" s="65" customFormat="1" ht="40.5" x14ac:dyDescent="0.3">
      <c r="A132" s="66"/>
      <c r="B132" s="7"/>
      <c r="C132" s="54" t="s">
        <v>52</v>
      </c>
      <c r="D132" s="87" t="s">
        <v>379</v>
      </c>
      <c r="E132" s="87">
        <v>400</v>
      </c>
      <c r="F132" s="55"/>
      <c r="G132" s="139">
        <v>579409.9</v>
      </c>
      <c r="H132" s="139"/>
      <c r="I132" s="139">
        <f t="shared" si="21"/>
        <v>579409.9</v>
      </c>
      <c r="J132" s="139"/>
      <c r="K132" s="139">
        <f t="shared" si="22"/>
        <v>579409.9</v>
      </c>
      <c r="L132" s="139"/>
      <c r="M132" s="139">
        <f t="shared" si="22"/>
        <v>579409.9</v>
      </c>
      <c r="N132" s="139"/>
      <c r="O132" s="139">
        <f t="shared" si="23"/>
        <v>579409.9</v>
      </c>
      <c r="P132" s="139"/>
      <c r="Q132" s="139">
        <f t="shared" si="24"/>
        <v>579409.9</v>
      </c>
      <c r="R132" s="139"/>
      <c r="S132" s="139">
        <f t="shared" si="25"/>
        <v>579409.9</v>
      </c>
      <c r="T132" s="139"/>
      <c r="U132" s="139">
        <f t="shared" si="25"/>
        <v>579409.9</v>
      </c>
      <c r="V132" s="139"/>
      <c r="W132" s="139">
        <f t="shared" si="25"/>
        <v>579409.9</v>
      </c>
      <c r="X132" s="139"/>
      <c r="Y132" s="139">
        <f t="shared" si="25"/>
        <v>579409.9</v>
      </c>
      <c r="Z132" s="139"/>
      <c r="AA132" s="139">
        <f t="shared" si="26"/>
        <v>579409.9</v>
      </c>
      <c r="AB132" s="139"/>
      <c r="AC132" s="139">
        <f t="shared" si="26"/>
        <v>579409.9</v>
      </c>
      <c r="AD132" s="139"/>
      <c r="AE132" s="139">
        <f t="shared" si="26"/>
        <v>579409.9</v>
      </c>
    </row>
    <row r="133" spans="1:31" s="65" customFormat="1" ht="20.25" x14ac:dyDescent="0.3">
      <c r="A133" s="66"/>
      <c r="B133" s="7"/>
      <c r="C133" s="54" t="s">
        <v>361</v>
      </c>
      <c r="D133" s="87" t="s">
        <v>379</v>
      </c>
      <c r="E133" s="87"/>
      <c r="F133" s="55"/>
      <c r="G133" s="139">
        <f>G134</f>
        <v>24142.1</v>
      </c>
      <c r="H133" s="139">
        <f>H134</f>
        <v>0</v>
      </c>
      <c r="I133" s="139">
        <f t="shared" si="21"/>
        <v>24142.1</v>
      </c>
      <c r="J133" s="139">
        <f>J134</f>
        <v>0</v>
      </c>
      <c r="K133" s="139">
        <f t="shared" si="22"/>
        <v>24142.1</v>
      </c>
      <c r="L133" s="139">
        <f>L134</f>
        <v>0</v>
      </c>
      <c r="M133" s="139">
        <f t="shared" si="22"/>
        <v>24142.1</v>
      </c>
      <c r="N133" s="139">
        <f>N134</f>
        <v>0</v>
      </c>
      <c r="O133" s="139">
        <f t="shared" si="23"/>
        <v>24142.1</v>
      </c>
      <c r="P133" s="139">
        <f>P134</f>
        <v>0</v>
      </c>
      <c r="Q133" s="139">
        <f t="shared" si="24"/>
        <v>24142.1</v>
      </c>
      <c r="R133" s="139">
        <f>R134</f>
        <v>0</v>
      </c>
      <c r="S133" s="139">
        <f t="shared" si="25"/>
        <v>24142.1</v>
      </c>
      <c r="T133" s="139">
        <f>T134</f>
        <v>0</v>
      </c>
      <c r="U133" s="139">
        <f t="shared" si="25"/>
        <v>24142.1</v>
      </c>
      <c r="V133" s="139">
        <f>V134</f>
        <v>0</v>
      </c>
      <c r="W133" s="139">
        <f t="shared" si="25"/>
        <v>24142.1</v>
      </c>
      <c r="X133" s="139">
        <f>X134</f>
        <v>0</v>
      </c>
      <c r="Y133" s="139">
        <f t="shared" si="25"/>
        <v>24142.1</v>
      </c>
      <c r="Z133" s="139">
        <f>Z134</f>
        <v>0</v>
      </c>
      <c r="AA133" s="139">
        <f t="shared" si="26"/>
        <v>24142.1</v>
      </c>
      <c r="AB133" s="139">
        <f>AB134</f>
        <v>0</v>
      </c>
      <c r="AC133" s="139">
        <f t="shared" si="26"/>
        <v>24142.1</v>
      </c>
      <c r="AD133" s="139">
        <f>AD134</f>
        <v>0</v>
      </c>
      <c r="AE133" s="139">
        <f t="shared" si="26"/>
        <v>24142.1</v>
      </c>
    </row>
    <row r="134" spans="1:31" s="65" customFormat="1" ht="40.5" x14ac:dyDescent="0.3">
      <c r="A134" s="66"/>
      <c r="B134" s="7"/>
      <c r="C134" s="54" t="s">
        <v>52</v>
      </c>
      <c r="D134" s="87" t="s">
        <v>379</v>
      </c>
      <c r="E134" s="87">
        <v>400</v>
      </c>
      <c r="F134" s="55"/>
      <c r="G134" s="139">
        <v>24142.1</v>
      </c>
      <c r="H134" s="139"/>
      <c r="I134" s="139">
        <f t="shared" si="21"/>
        <v>24142.1</v>
      </c>
      <c r="J134" s="139"/>
      <c r="K134" s="139">
        <f t="shared" si="22"/>
        <v>24142.1</v>
      </c>
      <c r="L134" s="139"/>
      <c r="M134" s="139">
        <f t="shared" si="22"/>
        <v>24142.1</v>
      </c>
      <c r="N134" s="139"/>
      <c r="O134" s="139">
        <f t="shared" si="23"/>
        <v>24142.1</v>
      </c>
      <c r="P134" s="139"/>
      <c r="Q134" s="139">
        <f t="shared" si="24"/>
        <v>24142.1</v>
      </c>
      <c r="R134" s="139"/>
      <c r="S134" s="139">
        <f t="shared" si="25"/>
        <v>24142.1</v>
      </c>
      <c r="T134" s="139"/>
      <c r="U134" s="139">
        <f t="shared" si="25"/>
        <v>24142.1</v>
      </c>
      <c r="V134" s="139"/>
      <c r="W134" s="139">
        <f t="shared" si="25"/>
        <v>24142.1</v>
      </c>
      <c r="X134" s="139"/>
      <c r="Y134" s="139">
        <f t="shared" si="25"/>
        <v>24142.1</v>
      </c>
      <c r="Z134" s="139"/>
      <c r="AA134" s="139">
        <f t="shared" si="26"/>
        <v>24142.1</v>
      </c>
      <c r="AB134" s="139"/>
      <c r="AC134" s="139">
        <f t="shared" si="26"/>
        <v>24142.1</v>
      </c>
      <c r="AD134" s="139"/>
      <c r="AE134" s="139">
        <f t="shared" si="26"/>
        <v>24142.1</v>
      </c>
    </row>
    <row r="135" spans="1:31" s="65" customFormat="1" ht="40.5" x14ac:dyDescent="0.3">
      <c r="A135" s="66"/>
      <c r="B135" s="7"/>
      <c r="C135" s="54" t="s">
        <v>360</v>
      </c>
      <c r="D135" s="138" t="s">
        <v>466</v>
      </c>
      <c r="E135" s="138"/>
      <c r="F135" s="55"/>
      <c r="G135" s="139">
        <f>G136</f>
        <v>0</v>
      </c>
      <c r="H135" s="139">
        <f>H136</f>
        <v>294912.2</v>
      </c>
      <c r="I135" s="139">
        <f t="shared" ref="I135" si="29">G135+H135</f>
        <v>294912.2</v>
      </c>
      <c r="J135" s="139">
        <f>J136</f>
        <v>0</v>
      </c>
      <c r="K135" s="139">
        <f t="shared" si="22"/>
        <v>294912.2</v>
      </c>
      <c r="L135" s="139">
        <f>L136</f>
        <v>0</v>
      </c>
      <c r="M135" s="139">
        <f t="shared" si="22"/>
        <v>294912.2</v>
      </c>
      <c r="N135" s="139">
        <f>N136</f>
        <v>0</v>
      </c>
      <c r="O135" s="139">
        <f t="shared" si="23"/>
        <v>294912.2</v>
      </c>
      <c r="P135" s="139">
        <f>P136</f>
        <v>0</v>
      </c>
      <c r="Q135" s="139">
        <f t="shared" si="24"/>
        <v>294912.2</v>
      </c>
      <c r="R135" s="139">
        <f>R136</f>
        <v>127500.6</v>
      </c>
      <c r="S135" s="139">
        <f t="shared" si="25"/>
        <v>422412.80000000005</v>
      </c>
      <c r="T135" s="139">
        <f>T136</f>
        <v>0</v>
      </c>
      <c r="U135" s="139">
        <f t="shared" si="25"/>
        <v>422412.80000000005</v>
      </c>
      <c r="V135" s="139">
        <f>V136</f>
        <v>0</v>
      </c>
      <c r="W135" s="139">
        <f t="shared" si="25"/>
        <v>422412.80000000005</v>
      </c>
      <c r="X135" s="139">
        <f>X136</f>
        <v>0</v>
      </c>
      <c r="Y135" s="139">
        <f t="shared" si="25"/>
        <v>422412.80000000005</v>
      </c>
      <c r="Z135" s="139">
        <f>Z136</f>
        <v>0</v>
      </c>
      <c r="AA135" s="139">
        <f t="shared" si="26"/>
        <v>422412.80000000005</v>
      </c>
      <c r="AB135" s="139">
        <f>AB136</f>
        <v>0</v>
      </c>
      <c r="AC135" s="139">
        <f t="shared" si="26"/>
        <v>422412.80000000005</v>
      </c>
      <c r="AD135" s="139">
        <f>AD136</f>
        <v>0</v>
      </c>
      <c r="AE135" s="139">
        <f t="shared" si="26"/>
        <v>422412.80000000005</v>
      </c>
    </row>
    <row r="136" spans="1:31" s="65" customFormat="1" ht="40.5" x14ac:dyDescent="0.3">
      <c r="A136" s="66"/>
      <c r="B136" s="7"/>
      <c r="C136" s="54" t="s">
        <v>52</v>
      </c>
      <c r="D136" s="138" t="s">
        <v>466</v>
      </c>
      <c r="E136" s="138">
        <v>400</v>
      </c>
      <c r="F136" s="55"/>
      <c r="G136" s="139"/>
      <c r="H136" s="139">
        <v>294912.2</v>
      </c>
      <c r="I136" s="139">
        <f t="shared" si="21"/>
        <v>294912.2</v>
      </c>
      <c r="J136" s="139"/>
      <c r="K136" s="139">
        <f t="shared" si="22"/>
        <v>294912.2</v>
      </c>
      <c r="L136" s="139"/>
      <c r="M136" s="139">
        <f t="shared" si="22"/>
        <v>294912.2</v>
      </c>
      <c r="N136" s="139"/>
      <c r="O136" s="139">
        <f t="shared" si="23"/>
        <v>294912.2</v>
      </c>
      <c r="P136" s="139"/>
      <c r="Q136" s="139">
        <f t="shared" si="24"/>
        <v>294912.2</v>
      </c>
      <c r="R136" s="139">
        <v>127500.6</v>
      </c>
      <c r="S136" s="139">
        <f t="shared" si="25"/>
        <v>422412.80000000005</v>
      </c>
      <c r="T136" s="139"/>
      <c r="U136" s="139">
        <f t="shared" si="25"/>
        <v>422412.80000000005</v>
      </c>
      <c r="V136" s="139"/>
      <c r="W136" s="139">
        <f t="shared" si="25"/>
        <v>422412.80000000005</v>
      </c>
      <c r="X136" s="139"/>
      <c r="Y136" s="139">
        <f t="shared" si="25"/>
        <v>422412.80000000005</v>
      </c>
      <c r="Z136" s="139"/>
      <c r="AA136" s="139">
        <f t="shared" si="26"/>
        <v>422412.80000000005</v>
      </c>
      <c r="AB136" s="139"/>
      <c r="AC136" s="139">
        <f t="shared" si="26"/>
        <v>422412.80000000005</v>
      </c>
      <c r="AD136" s="139"/>
      <c r="AE136" s="139">
        <f t="shared" si="26"/>
        <v>422412.80000000005</v>
      </c>
    </row>
    <row r="137" spans="1:31" s="65" customFormat="1" ht="20.25" x14ac:dyDescent="0.3">
      <c r="A137" s="66"/>
      <c r="B137" s="7"/>
      <c r="C137" s="54" t="s">
        <v>361</v>
      </c>
      <c r="D137" s="138" t="s">
        <v>466</v>
      </c>
      <c r="E137" s="138"/>
      <c r="F137" s="55"/>
      <c r="G137" s="139">
        <f>G138</f>
        <v>0</v>
      </c>
      <c r="H137" s="139">
        <f>H138</f>
        <v>12288.1</v>
      </c>
      <c r="I137" s="139">
        <f t="shared" ref="I137" si="30">G137+H137</f>
        <v>12288.1</v>
      </c>
      <c r="J137" s="139">
        <f>J138</f>
        <v>0</v>
      </c>
      <c r="K137" s="139">
        <f t="shared" si="22"/>
        <v>12288.1</v>
      </c>
      <c r="L137" s="139">
        <f>L138</f>
        <v>0</v>
      </c>
      <c r="M137" s="139">
        <f t="shared" si="22"/>
        <v>12288.1</v>
      </c>
      <c r="N137" s="139">
        <f>N138</f>
        <v>0</v>
      </c>
      <c r="O137" s="139">
        <f t="shared" si="23"/>
        <v>12288.1</v>
      </c>
      <c r="P137" s="139">
        <f>P138</f>
        <v>0</v>
      </c>
      <c r="Q137" s="139">
        <f t="shared" si="24"/>
        <v>12288.1</v>
      </c>
      <c r="R137" s="139">
        <f>R138</f>
        <v>5312.7</v>
      </c>
      <c r="S137" s="139">
        <f t="shared" si="25"/>
        <v>17600.8</v>
      </c>
      <c r="T137" s="139">
        <f>T138</f>
        <v>0</v>
      </c>
      <c r="U137" s="139">
        <f t="shared" si="25"/>
        <v>17600.8</v>
      </c>
      <c r="V137" s="139">
        <f>V138</f>
        <v>0</v>
      </c>
      <c r="W137" s="139">
        <f t="shared" si="25"/>
        <v>17600.8</v>
      </c>
      <c r="X137" s="139">
        <f>X138</f>
        <v>0</v>
      </c>
      <c r="Y137" s="139">
        <f t="shared" si="25"/>
        <v>17600.8</v>
      </c>
      <c r="Z137" s="139">
        <f>Z138</f>
        <v>0</v>
      </c>
      <c r="AA137" s="139">
        <f t="shared" si="26"/>
        <v>17600.8</v>
      </c>
      <c r="AB137" s="139">
        <f>AB138</f>
        <v>0</v>
      </c>
      <c r="AC137" s="139">
        <f t="shared" si="26"/>
        <v>17600.8</v>
      </c>
      <c r="AD137" s="139">
        <f>AD138</f>
        <v>0</v>
      </c>
      <c r="AE137" s="139">
        <f t="shared" si="26"/>
        <v>17600.8</v>
      </c>
    </row>
    <row r="138" spans="1:31" s="65" customFormat="1" ht="40.5" x14ac:dyDescent="0.3">
      <c r="A138" s="66"/>
      <c r="B138" s="7"/>
      <c r="C138" s="54" t="s">
        <v>52</v>
      </c>
      <c r="D138" s="138" t="s">
        <v>466</v>
      </c>
      <c r="E138" s="138">
        <v>400</v>
      </c>
      <c r="F138" s="55"/>
      <c r="G138" s="139"/>
      <c r="H138" s="139">
        <v>12288.1</v>
      </c>
      <c r="I138" s="139">
        <f t="shared" si="21"/>
        <v>12288.1</v>
      </c>
      <c r="J138" s="139"/>
      <c r="K138" s="139">
        <f t="shared" si="22"/>
        <v>12288.1</v>
      </c>
      <c r="L138" s="139"/>
      <c r="M138" s="139">
        <f t="shared" si="22"/>
        <v>12288.1</v>
      </c>
      <c r="N138" s="139"/>
      <c r="O138" s="139">
        <f t="shared" si="23"/>
        <v>12288.1</v>
      </c>
      <c r="P138" s="139"/>
      <c r="Q138" s="139">
        <f t="shared" si="24"/>
        <v>12288.1</v>
      </c>
      <c r="R138" s="139">
        <v>5312.7</v>
      </c>
      <c r="S138" s="139">
        <f t="shared" si="25"/>
        <v>17600.8</v>
      </c>
      <c r="T138" s="139"/>
      <c r="U138" s="139">
        <f t="shared" si="25"/>
        <v>17600.8</v>
      </c>
      <c r="V138" s="139"/>
      <c r="W138" s="139">
        <f t="shared" si="25"/>
        <v>17600.8</v>
      </c>
      <c r="X138" s="139"/>
      <c r="Y138" s="139">
        <f t="shared" si="25"/>
        <v>17600.8</v>
      </c>
      <c r="Z138" s="139"/>
      <c r="AA138" s="139">
        <f t="shared" si="26"/>
        <v>17600.8</v>
      </c>
      <c r="AB138" s="139"/>
      <c r="AC138" s="139">
        <f t="shared" si="26"/>
        <v>17600.8</v>
      </c>
      <c r="AD138" s="139"/>
      <c r="AE138" s="139">
        <f t="shared" si="26"/>
        <v>17600.8</v>
      </c>
    </row>
    <row r="139" spans="1:31" s="65" customFormat="1" ht="40.5" x14ac:dyDescent="0.3">
      <c r="A139" s="66"/>
      <c r="B139" s="7"/>
      <c r="C139" s="115" t="s">
        <v>406</v>
      </c>
      <c r="D139" s="116" t="s">
        <v>408</v>
      </c>
      <c r="E139" s="116"/>
      <c r="F139" s="55"/>
      <c r="G139" s="139">
        <f>G140</f>
        <v>600</v>
      </c>
      <c r="H139" s="139">
        <f>H140</f>
        <v>0</v>
      </c>
      <c r="I139" s="139">
        <f t="shared" si="21"/>
        <v>600</v>
      </c>
      <c r="J139" s="139">
        <f>J140</f>
        <v>100</v>
      </c>
      <c r="K139" s="139">
        <f t="shared" si="22"/>
        <v>700</v>
      </c>
      <c r="L139" s="139">
        <f>L140</f>
        <v>0</v>
      </c>
      <c r="M139" s="139">
        <f t="shared" si="22"/>
        <v>700</v>
      </c>
      <c r="N139" s="139">
        <f>N140+N142+N144</f>
        <v>4120</v>
      </c>
      <c r="O139" s="139">
        <f t="shared" si="23"/>
        <v>4820</v>
      </c>
      <c r="P139" s="139">
        <f>P140+P142+P144</f>
        <v>0</v>
      </c>
      <c r="Q139" s="139">
        <f t="shared" si="24"/>
        <v>4820</v>
      </c>
      <c r="R139" s="139">
        <f>R140+R142+R144</f>
        <v>0</v>
      </c>
      <c r="S139" s="139">
        <f t="shared" si="25"/>
        <v>4820</v>
      </c>
      <c r="T139" s="139">
        <f>T140+T142+T144</f>
        <v>0</v>
      </c>
      <c r="U139" s="139">
        <f t="shared" si="25"/>
        <v>4820</v>
      </c>
      <c r="V139" s="139">
        <f>V140+V142+V144</f>
        <v>0</v>
      </c>
      <c r="W139" s="139">
        <f t="shared" si="25"/>
        <v>4820</v>
      </c>
      <c r="X139" s="139">
        <f>X140+X142+X144</f>
        <v>-523</v>
      </c>
      <c r="Y139" s="139">
        <f t="shared" si="25"/>
        <v>4297</v>
      </c>
      <c r="Z139" s="139">
        <f>Z140+Z142+Z144</f>
        <v>0</v>
      </c>
      <c r="AA139" s="139">
        <f t="shared" si="26"/>
        <v>4297</v>
      </c>
      <c r="AB139" s="139">
        <f>AB140+AB142+AB144</f>
        <v>0</v>
      </c>
      <c r="AC139" s="139">
        <f t="shared" si="26"/>
        <v>4297</v>
      </c>
      <c r="AD139" s="139">
        <f>AD140+AD142+AD144</f>
        <v>0</v>
      </c>
      <c r="AE139" s="139">
        <f t="shared" si="26"/>
        <v>4297</v>
      </c>
    </row>
    <row r="140" spans="1:31" s="65" customFormat="1" ht="49.9" customHeight="1" x14ac:dyDescent="0.3">
      <c r="A140" s="66"/>
      <c r="B140" s="7"/>
      <c r="C140" s="115" t="s">
        <v>407</v>
      </c>
      <c r="D140" s="116" t="s">
        <v>409</v>
      </c>
      <c r="E140" s="116"/>
      <c r="F140" s="55"/>
      <c r="G140" s="139">
        <f>G141</f>
        <v>600</v>
      </c>
      <c r="H140" s="139">
        <f>H141</f>
        <v>0</v>
      </c>
      <c r="I140" s="139">
        <f t="shared" si="21"/>
        <v>600</v>
      </c>
      <c r="J140" s="139">
        <f>J141</f>
        <v>100</v>
      </c>
      <c r="K140" s="139">
        <f t="shared" si="22"/>
        <v>700</v>
      </c>
      <c r="L140" s="139">
        <f>L141</f>
        <v>0</v>
      </c>
      <c r="M140" s="139">
        <f t="shared" si="22"/>
        <v>700</v>
      </c>
      <c r="N140" s="139">
        <f>N141</f>
        <v>0</v>
      </c>
      <c r="O140" s="139">
        <f t="shared" si="23"/>
        <v>700</v>
      </c>
      <c r="P140" s="139">
        <f>P141</f>
        <v>0</v>
      </c>
      <c r="Q140" s="139">
        <f t="shared" si="24"/>
        <v>700</v>
      </c>
      <c r="R140" s="139">
        <f>R141</f>
        <v>0</v>
      </c>
      <c r="S140" s="139">
        <f t="shared" si="25"/>
        <v>700</v>
      </c>
      <c r="T140" s="139">
        <f>T141</f>
        <v>0</v>
      </c>
      <c r="U140" s="139">
        <f t="shared" si="25"/>
        <v>700</v>
      </c>
      <c r="V140" s="139">
        <f>V141</f>
        <v>0</v>
      </c>
      <c r="W140" s="139">
        <f t="shared" si="25"/>
        <v>700</v>
      </c>
      <c r="X140" s="139">
        <f>X141</f>
        <v>0</v>
      </c>
      <c r="Y140" s="139">
        <f t="shared" si="25"/>
        <v>700</v>
      </c>
      <c r="Z140" s="139">
        <f>Z141</f>
        <v>0</v>
      </c>
      <c r="AA140" s="139">
        <f t="shared" si="26"/>
        <v>700</v>
      </c>
      <c r="AB140" s="139">
        <f>AB141</f>
        <v>0</v>
      </c>
      <c r="AC140" s="139">
        <f t="shared" si="26"/>
        <v>700</v>
      </c>
      <c r="AD140" s="139">
        <f>AD141</f>
        <v>0</v>
      </c>
      <c r="AE140" s="139">
        <f t="shared" si="26"/>
        <v>700</v>
      </c>
    </row>
    <row r="141" spans="1:31" s="65" customFormat="1" ht="40.5" x14ac:dyDescent="0.3">
      <c r="A141" s="66"/>
      <c r="B141" s="7"/>
      <c r="C141" s="114" t="s">
        <v>14</v>
      </c>
      <c r="D141" s="116" t="s">
        <v>409</v>
      </c>
      <c r="E141" s="116" t="s">
        <v>292</v>
      </c>
      <c r="F141" s="55"/>
      <c r="G141" s="139">
        <v>600</v>
      </c>
      <c r="H141" s="139"/>
      <c r="I141" s="139">
        <f t="shared" si="21"/>
        <v>600</v>
      </c>
      <c r="J141" s="139">
        <v>100</v>
      </c>
      <c r="K141" s="139">
        <f t="shared" si="22"/>
        <v>700</v>
      </c>
      <c r="L141" s="139"/>
      <c r="M141" s="139">
        <f t="shared" si="22"/>
        <v>700</v>
      </c>
      <c r="N141" s="139"/>
      <c r="O141" s="139">
        <f t="shared" si="23"/>
        <v>700</v>
      </c>
      <c r="P141" s="139"/>
      <c r="Q141" s="139">
        <f t="shared" si="24"/>
        <v>700</v>
      </c>
      <c r="R141" s="139"/>
      <c r="S141" s="139">
        <f t="shared" si="25"/>
        <v>700</v>
      </c>
      <c r="T141" s="139"/>
      <c r="U141" s="139">
        <f t="shared" si="25"/>
        <v>700</v>
      </c>
      <c r="V141" s="139"/>
      <c r="W141" s="139">
        <f t="shared" si="25"/>
        <v>700</v>
      </c>
      <c r="X141" s="139"/>
      <c r="Y141" s="139">
        <f t="shared" si="25"/>
        <v>700</v>
      </c>
      <c r="Z141" s="139"/>
      <c r="AA141" s="139">
        <f t="shared" si="26"/>
        <v>700</v>
      </c>
      <c r="AB141" s="139"/>
      <c r="AC141" s="139">
        <f t="shared" si="26"/>
        <v>700</v>
      </c>
      <c r="AD141" s="139"/>
      <c r="AE141" s="139">
        <f t="shared" si="26"/>
        <v>700</v>
      </c>
    </row>
    <row r="142" spans="1:31" s="65" customFormat="1" ht="40.5" x14ac:dyDescent="0.3">
      <c r="A142" s="66"/>
      <c r="B142" s="7"/>
      <c r="C142" s="114" t="s">
        <v>510</v>
      </c>
      <c r="D142" s="127" t="s">
        <v>512</v>
      </c>
      <c r="E142" s="127"/>
      <c r="F142" s="55"/>
      <c r="G142" s="139"/>
      <c r="H142" s="139"/>
      <c r="I142" s="139"/>
      <c r="J142" s="139"/>
      <c r="K142" s="139"/>
      <c r="L142" s="139"/>
      <c r="M142" s="139"/>
      <c r="N142" s="139">
        <f>N143</f>
        <v>3955</v>
      </c>
      <c r="O142" s="139">
        <f t="shared" si="23"/>
        <v>3955</v>
      </c>
      <c r="P142" s="139">
        <f>P143</f>
        <v>0</v>
      </c>
      <c r="Q142" s="139">
        <f t="shared" si="24"/>
        <v>3955</v>
      </c>
      <c r="R142" s="139">
        <f>R143</f>
        <v>0</v>
      </c>
      <c r="S142" s="139">
        <f t="shared" si="25"/>
        <v>3955</v>
      </c>
      <c r="T142" s="139">
        <f>T143</f>
        <v>0</v>
      </c>
      <c r="U142" s="139">
        <f t="shared" si="25"/>
        <v>3955</v>
      </c>
      <c r="V142" s="139">
        <f>V143</f>
        <v>0</v>
      </c>
      <c r="W142" s="139">
        <f t="shared" si="25"/>
        <v>3955</v>
      </c>
      <c r="X142" s="139">
        <f>X143</f>
        <v>-502</v>
      </c>
      <c r="Y142" s="139">
        <f t="shared" si="25"/>
        <v>3453</v>
      </c>
      <c r="Z142" s="139">
        <f>Z143</f>
        <v>0</v>
      </c>
      <c r="AA142" s="139">
        <f t="shared" si="26"/>
        <v>3453</v>
      </c>
      <c r="AB142" s="139">
        <f>AB143</f>
        <v>0</v>
      </c>
      <c r="AC142" s="139">
        <f t="shared" si="26"/>
        <v>3453</v>
      </c>
      <c r="AD142" s="139">
        <f>AD143</f>
        <v>0</v>
      </c>
      <c r="AE142" s="139">
        <f t="shared" si="26"/>
        <v>3453</v>
      </c>
    </row>
    <row r="143" spans="1:31" s="65" customFormat="1" ht="40.5" x14ac:dyDescent="0.3">
      <c r="A143" s="66"/>
      <c r="B143" s="7"/>
      <c r="C143" s="114" t="s">
        <v>14</v>
      </c>
      <c r="D143" s="127" t="s">
        <v>512</v>
      </c>
      <c r="E143" s="127" t="s">
        <v>292</v>
      </c>
      <c r="F143" s="55"/>
      <c r="G143" s="139"/>
      <c r="H143" s="139"/>
      <c r="I143" s="139"/>
      <c r="J143" s="139"/>
      <c r="K143" s="139"/>
      <c r="L143" s="139"/>
      <c r="M143" s="139"/>
      <c r="N143" s="139">
        <v>3955</v>
      </c>
      <c r="O143" s="139">
        <f t="shared" si="23"/>
        <v>3955</v>
      </c>
      <c r="P143" s="139"/>
      <c r="Q143" s="139">
        <f t="shared" si="24"/>
        <v>3955</v>
      </c>
      <c r="R143" s="139"/>
      <c r="S143" s="139">
        <f t="shared" si="25"/>
        <v>3955</v>
      </c>
      <c r="T143" s="139"/>
      <c r="U143" s="139">
        <f t="shared" si="25"/>
        <v>3955</v>
      </c>
      <c r="V143" s="139"/>
      <c r="W143" s="139">
        <f t="shared" si="25"/>
        <v>3955</v>
      </c>
      <c r="X143" s="139">
        <v>-502</v>
      </c>
      <c r="Y143" s="139">
        <f t="shared" si="25"/>
        <v>3453</v>
      </c>
      <c r="Z143" s="139"/>
      <c r="AA143" s="139">
        <f t="shared" si="26"/>
        <v>3453</v>
      </c>
      <c r="AB143" s="139"/>
      <c r="AC143" s="139">
        <f t="shared" si="26"/>
        <v>3453</v>
      </c>
      <c r="AD143" s="139"/>
      <c r="AE143" s="139">
        <f t="shared" si="26"/>
        <v>3453</v>
      </c>
    </row>
    <row r="144" spans="1:31" s="65" customFormat="1" ht="40.5" x14ac:dyDescent="0.3">
      <c r="A144" s="66"/>
      <c r="B144" s="7"/>
      <c r="C144" s="114" t="s">
        <v>511</v>
      </c>
      <c r="D144" s="127" t="s">
        <v>512</v>
      </c>
      <c r="E144" s="127"/>
      <c r="F144" s="55"/>
      <c r="G144" s="139"/>
      <c r="H144" s="139"/>
      <c r="I144" s="139"/>
      <c r="J144" s="139"/>
      <c r="K144" s="139"/>
      <c r="L144" s="139"/>
      <c r="M144" s="139"/>
      <c r="N144" s="139">
        <f>N145</f>
        <v>165</v>
      </c>
      <c r="O144" s="139">
        <f t="shared" si="23"/>
        <v>165</v>
      </c>
      <c r="P144" s="139">
        <f>P145</f>
        <v>0</v>
      </c>
      <c r="Q144" s="139">
        <f t="shared" si="24"/>
        <v>165</v>
      </c>
      <c r="R144" s="139">
        <f>R145</f>
        <v>0</v>
      </c>
      <c r="S144" s="139">
        <f t="shared" si="25"/>
        <v>165</v>
      </c>
      <c r="T144" s="139">
        <f>T145</f>
        <v>0</v>
      </c>
      <c r="U144" s="139">
        <f t="shared" si="25"/>
        <v>165</v>
      </c>
      <c r="V144" s="139">
        <f>V145</f>
        <v>0</v>
      </c>
      <c r="W144" s="139">
        <f t="shared" si="25"/>
        <v>165</v>
      </c>
      <c r="X144" s="139">
        <f>X145</f>
        <v>-21</v>
      </c>
      <c r="Y144" s="139">
        <f t="shared" si="25"/>
        <v>144</v>
      </c>
      <c r="Z144" s="139">
        <f>Z145</f>
        <v>0</v>
      </c>
      <c r="AA144" s="139">
        <f t="shared" si="26"/>
        <v>144</v>
      </c>
      <c r="AB144" s="139">
        <f>AB145</f>
        <v>0</v>
      </c>
      <c r="AC144" s="139">
        <f t="shared" si="26"/>
        <v>144</v>
      </c>
      <c r="AD144" s="139">
        <f>AD145</f>
        <v>0</v>
      </c>
      <c r="AE144" s="139">
        <f t="shared" si="26"/>
        <v>144</v>
      </c>
    </row>
    <row r="145" spans="1:31" s="65" customFormat="1" ht="40.5" x14ac:dyDescent="0.3">
      <c r="A145" s="66"/>
      <c r="B145" s="7"/>
      <c r="C145" s="114" t="s">
        <v>14</v>
      </c>
      <c r="D145" s="127" t="s">
        <v>512</v>
      </c>
      <c r="E145" s="127" t="s">
        <v>292</v>
      </c>
      <c r="F145" s="55"/>
      <c r="G145" s="139"/>
      <c r="H145" s="139"/>
      <c r="I145" s="139"/>
      <c r="J145" s="139"/>
      <c r="K145" s="139"/>
      <c r="L145" s="139"/>
      <c r="M145" s="139"/>
      <c r="N145" s="139">
        <v>165</v>
      </c>
      <c r="O145" s="139">
        <f t="shared" si="23"/>
        <v>165</v>
      </c>
      <c r="P145" s="139"/>
      <c r="Q145" s="139">
        <f t="shared" si="24"/>
        <v>165</v>
      </c>
      <c r="R145" s="139"/>
      <c r="S145" s="139">
        <f t="shared" si="25"/>
        <v>165</v>
      </c>
      <c r="T145" s="139"/>
      <c r="U145" s="139">
        <f t="shared" si="25"/>
        <v>165</v>
      </c>
      <c r="V145" s="139"/>
      <c r="W145" s="139">
        <f t="shared" si="25"/>
        <v>165</v>
      </c>
      <c r="X145" s="139">
        <v>-21</v>
      </c>
      <c r="Y145" s="139">
        <f t="shared" si="25"/>
        <v>144</v>
      </c>
      <c r="Z145" s="139"/>
      <c r="AA145" s="139">
        <f t="shared" si="26"/>
        <v>144</v>
      </c>
      <c r="AB145" s="139"/>
      <c r="AC145" s="139">
        <f t="shared" si="26"/>
        <v>144</v>
      </c>
      <c r="AD145" s="139"/>
      <c r="AE145" s="139">
        <f t="shared" si="26"/>
        <v>144</v>
      </c>
    </row>
    <row r="146" spans="1:31" s="65" customFormat="1" ht="39" x14ac:dyDescent="0.3">
      <c r="A146" s="66"/>
      <c r="B146" s="7"/>
      <c r="C146" s="49" t="s">
        <v>492</v>
      </c>
      <c r="D146" s="50" t="s">
        <v>493</v>
      </c>
      <c r="E146" s="50"/>
      <c r="F146" s="55"/>
      <c r="G146" s="139"/>
      <c r="H146" s="139"/>
      <c r="I146" s="139">
        <f t="shared" ref="I146:I147" si="31">G146+H146</f>
        <v>0</v>
      </c>
      <c r="J146" s="139">
        <f>J147</f>
        <v>66.400000000000006</v>
      </c>
      <c r="K146" s="139">
        <f t="shared" ref="K146:M147" si="32">I146+J146</f>
        <v>66.400000000000006</v>
      </c>
      <c r="L146" s="139">
        <f>L147</f>
        <v>0</v>
      </c>
      <c r="M146" s="139">
        <f t="shared" si="32"/>
        <v>66.400000000000006</v>
      </c>
      <c r="N146" s="139">
        <f>N147</f>
        <v>0</v>
      </c>
      <c r="O146" s="139">
        <f t="shared" ref="O146:O216" si="33">M146+N146</f>
        <v>66.400000000000006</v>
      </c>
      <c r="P146" s="139">
        <f>P147</f>
        <v>0</v>
      </c>
      <c r="Q146" s="139">
        <f t="shared" si="24"/>
        <v>66.400000000000006</v>
      </c>
      <c r="R146" s="139">
        <f>R147</f>
        <v>0</v>
      </c>
      <c r="S146" s="139">
        <f t="shared" si="25"/>
        <v>66.400000000000006</v>
      </c>
      <c r="T146" s="139">
        <f>T147</f>
        <v>0</v>
      </c>
      <c r="U146" s="139">
        <f t="shared" si="25"/>
        <v>66.400000000000006</v>
      </c>
      <c r="V146" s="139">
        <f>V147</f>
        <v>-23.4</v>
      </c>
      <c r="W146" s="139">
        <f t="shared" si="25"/>
        <v>43.000000000000007</v>
      </c>
      <c r="X146" s="139">
        <f>X147</f>
        <v>0</v>
      </c>
      <c r="Y146" s="139">
        <f t="shared" si="25"/>
        <v>43.000000000000007</v>
      </c>
      <c r="Z146" s="139">
        <f>Z147</f>
        <v>0</v>
      </c>
      <c r="AA146" s="139">
        <f t="shared" si="26"/>
        <v>43.000000000000007</v>
      </c>
      <c r="AB146" s="139">
        <f>AB147</f>
        <v>0</v>
      </c>
      <c r="AC146" s="139">
        <f t="shared" si="26"/>
        <v>43.000000000000007</v>
      </c>
      <c r="AD146" s="139">
        <f>AD147</f>
        <v>0</v>
      </c>
      <c r="AE146" s="139">
        <f t="shared" si="26"/>
        <v>43.000000000000007</v>
      </c>
    </row>
    <row r="147" spans="1:31" s="65" customFormat="1" ht="20.25" x14ac:dyDescent="0.3">
      <c r="A147" s="66"/>
      <c r="B147" s="7"/>
      <c r="C147" s="49" t="s">
        <v>87</v>
      </c>
      <c r="D147" s="50" t="s">
        <v>494</v>
      </c>
      <c r="E147" s="50"/>
      <c r="F147" s="55"/>
      <c r="G147" s="139"/>
      <c r="H147" s="139"/>
      <c r="I147" s="139">
        <f t="shared" si="31"/>
        <v>0</v>
      </c>
      <c r="J147" s="139">
        <f>J148</f>
        <v>66.400000000000006</v>
      </c>
      <c r="K147" s="139">
        <f t="shared" si="32"/>
        <v>66.400000000000006</v>
      </c>
      <c r="L147" s="139">
        <f>L148</f>
        <v>0</v>
      </c>
      <c r="M147" s="139">
        <f t="shared" si="32"/>
        <v>66.400000000000006</v>
      </c>
      <c r="N147" s="139">
        <f>N148</f>
        <v>0</v>
      </c>
      <c r="O147" s="139">
        <f t="shared" si="33"/>
        <v>66.400000000000006</v>
      </c>
      <c r="P147" s="139">
        <f>P148</f>
        <v>0</v>
      </c>
      <c r="Q147" s="139">
        <f t="shared" si="24"/>
        <v>66.400000000000006</v>
      </c>
      <c r="R147" s="139">
        <f>R148</f>
        <v>0</v>
      </c>
      <c r="S147" s="139">
        <f t="shared" si="25"/>
        <v>66.400000000000006</v>
      </c>
      <c r="T147" s="139">
        <f>T148</f>
        <v>0</v>
      </c>
      <c r="U147" s="139">
        <f t="shared" si="25"/>
        <v>66.400000000000006</v>
      </c>
      <c r="V147" s="139">
        <f>V148</f>
        <v>-23.4</v>
      </c>
      <c r="W147" s="139">
        <f t="shared" si="25"/>
        <v>43.000000000000007</v>
      </c>
      <c r="X147" s="139">
        <f>X148</f>
        <v>0</v>
      </c>
      <c r="Y147" s="139">
        <f t="shared" si="25"/>
        <v>43.000000000000007</v>
      </c>
      <c r="Z147" s="139">
        <f>Z148</f>
        <v>0</v>
      </c>
      <c r="AA147" s="139">
        <f t="shared" si="26"/>
        <v>43.000000000000007</v>
      </c>
      <c r="AB147" s="139">
        <f>AB148</f>
        <v>0</v>
      </c>
      <c r="AC147" s="139">
        <f t="shared" si="26"/>
        <v>43.000000000000007</v>
      </c>
      <c r="AD147" s="139">
        <f>AD148</f>
        <v>0</v>
      </c>
      <c r="AE147" s="139">
        <f t="shared" si="26"/>
        <v>43.000000000000007</v>
      </c>
    </row>
    <row r="148" spans="1:31" s="65" customFormat="1" ht="39" x14ac:dyDescent="0.3">
      <c r="A148" s="66"/>
      <c r="B148" s="7"/>
      <c r="C148" s="49" t="s">
        <v>14</v>
      </c>
      <c r="D148" s="50" t="s">
        <v>494</v>
      </c>
      <c r="E148" s="50" t="s">
        <v>292</v>
      </c>
      <c r="F148" s="55"/>
      <c r="G148" s="139"/>
      <c r="H148" s="139"/>
      <c r="I148" s="139"/>
      <c r="J148" s="139">
        <v>66.400000000000006</v>
      </c>
      <c r="K148" s="139">
        <f t="shared" si="22"/>
        <v>66.400000000000006</v>
      </c>
      <c r="L148" s="139"/>
      <c r="M148" s="139">
        <f t="shared" si="22"/>
        <v>66.400000000000006</v>
      </c>
      <c r="N148" s="139"/>
      <c r="O148" s="139">
        <f t="shared" si="33"/>
        <v>66.400000000000006</v>
      </c>
      <c r="P148" s="139"/>
      <c r="Q148" s="139">
        <f t="shared" si="24"/>
        <v>66.400000000000006</v>
      </c>
      <c r="R148" s="139"/>
      <c r="S148" s="139">
        <f t="shared" si="25"/>
        <v>66.400000000000006</v>
      </c>
      <c r="T148" s="139"/>
      <c r="U148" s="139">
        <f t="shared" si="25"/>
        <v>66.400000000000006</v>
      </c>
      <c r="V148" s="139">
        <v>-23.4</v>
      </c>
      <c r="W148" s="139">
        <f t="shared" si="25"/>
        <v>43.000000000000007</v>
      </c>
      <c r="X148" s="139"/>
      <c r="Y148" s="139">
        <f t="shared" si="25"/>
        <v>43.000000000000007</v>
      </c>
      <c r="Z148" s="139"/>
      <c r="AA148" s="139">
        <f t="shared" si="26"/>
        <v>43.000000000000007</v>
      </c>
      <c r="AB148" s="139"/>
      <c r="AC148" s="139">
        <f t="shared" si="26"/>
        <v>43.000000000000007</v>
      </c>
      <c r="AD148" s="139"/>
      <c r="AE148" s="139">
        <f t="shared" si="26"/>
        <v>43.000000000000007</v>
      </c>
    </row>
    <row r="149" spans="1:31" s="65" customFormat="1" ht="39" x14ac:dyDescent="0.3">
      <c r="A149" s="66"/>
      <c r="B149" s="7"/>
      <c r="C149" s="49" t="s">
        <v>488</v>
      </c>
      <c r="D149" s="50" t="s">
        <v>490</v>
      </c>
      <c r="E149" s="50"/>
      <c r="F149" s="55"/>
      <c r="G149" s="139"/>
      <c r="H149" s="139"/>
      <c r="I149" s="139">
        <f t="shared" si="21"/>
        <v>0</v>
      </c>
      <c r="J149" s="139">
        <f>J150</f>
        <v>5495.9</v>
      </c>
      <c r="K149" s="139">
        <f t="shared" ref="K149:M149" si="34">I149+J149</f>
        <v>5495.9</v>
      </c>
      <c r="L149" s="139">
        <f>L150</f>
        <v>0</v>
      </c>
      <c r="M149" s="139">
        <f t="shared" si="34"/>
        <v>5495.9</v>
      </c>
      <c r="N149" s="139">
        <f>N150</f>
        <v>-451.30000000000007</v>
      </c>
      <c r="O149" s="139">
        <f t="shared" si="33"/>
        <v>5044.5999999999995</v>
      </c>
      <c r="P149" s="139">
        <f>P150</f>
        <v>0</v>
      </c>
      <c r="Q149" s="139">
        <f t="shared" si="24"/>
        <v>5044.5999999999995</v>
      </c>
      <c r="R149" s="139">
        <f>R150</f>
        <v>76.099999999999994</v>
      </c>
      <c r="S149" s="139">
        <f t="shared" si="25"/>
        <v>5120.7</v>
      </c>
      <c r="T149" s="139">
        <f>T150</f>
        <v>0</v>
      </c>
      <c r="U149" s="139">
        <f t="shared" si="25"/>
        <v>5120.7</v>
      </c>
      <c r="V149" s="139">
        <f>V150</f>
        <v>0</v>
      </c>
      <c r="W149" s="139">
        <f t="shared" si="25"/>
        <v>5120.7</v>
      </c>
      <c r="X149" s="139">
        <f>X150</f>
        <v>280</v>
      </c>
      <c r="Y149" s="139">
        <f t="shared" si="25"/>
        <v>5400.7</v>
      </c>
      <c r="Z149" s="139">
        <f>Z150</f>
        <v>0</v>
      </c>
      <c r="AA149" s="139">
        <f t="shared" si="26"/>
        <v>5400.7</v>
      </c>
      <c r="AB149" s="139">
        <f>AB150</f>
        <v>0</v>
      </c>
      <c r="AC149" s="139">
        <f t="shared" si="26"/>
        <v>5400.7</v>
      </c>
      <c r="AD149" s="139">
        <f>AD150</f>
        <v>-169.3</v>
      </c>
      <c r="AE149" s="139">
        <f t="shared" si="26"/>
        <v>5231.3999999999996</v>
      </c>
    </row>
    <row r="150" spans="1:31" s="65" customFormat="1" ht="20.25" x14ac:dyDescent="0.3">
      <c r="A150" s="66"/>
      <c r="B150" s="7"/>
      <c r="C150" s="49" t="s">
        <v>489</v>
      </c>
      <c r="D150" s="50" t="s">
        <v>491</v>
      </c>
      <c r="E150" s="50"/>
      <c r="F150" s="55"/>
      <c r="G150" s="139"/>
      <c r="H150" s="139"/>
      <c r="I150" s="139">
        <f t="shared" ref="I150" si="35">G150+H150</f>
        <v>0</v>
      </c>
      <c r="J150" s="139">
        <f>J151+J152</f>
        <v>5495.9</v>
      </c>
      <c r="K150" s="139">
        <f t="shared" ref="K150:M150" si="36">I150+J150</f>
        <v>5495.9</v>
      </c>
      <c r="L150" s="139">
        <f>L151+L152</f>
        <v>0</v>
      </c>
      <c r="M150" s="139">
        <f t="shared" si="36"/>
        <v>5495.9</v>
      </c>
      <c r="N150" s="139">
        <f>N151+N152</f>
        <v>-451.30000000000007</v>
      </c>
      <c r="O150" s="139">
        <f t="shared" si="33"/>
        <v>5044.5999999999995</v>
      </c>
      <c r="P150" s="139">
        <f>P151+P152</f>
        <v>0</v>
      </c>
      <c r="Q150" s="139">
        <f t="shared" si="24"/>
        <v>5044.5999999999995</v>
      </c>
      <c r="R150" s="139">
        <f>R151+R152</f>
        <v>76.099999999999994</v>
      </c>
      <c r="S150" s="139">
        <f t="shared" si="25"/>
        <v>5120.7</v>
      </c>
      <c r="T150" s="139">
        <f>T151+T152</f>
        <v>0</v>
      </c>
      <c r="U150" s="139">
        <f t="shared" si="25"/>
        <v>5120.7</v>
      </c>
      <c r="V150" s="139">
        <f>V151+V152</f>
        <v>0</v>
      </c>
      <c r="W150" s="139">
        <f t="shared" si="25"/>
        <v>5120.7</v>
      </c>
      <c r="X150" s="139">
        <f>X151+X152</f>
        <v>280</v>
      </c>
      <c r="Y150" s="139">
        <f t="shared" si="25"/>
        <v>5400.7</v>
      </c>
      <c r="Z150" s="139">
        <f>Z151+Z152</f>
        <v>0</v>
      </c>
      <c r="AA150" s="139">
        <f t="shared" si="26"/>
        <v>5400.7</v>
      </c>
      <c r="AB150" s="139">
        <f>AB151+AB152</f>
        <v>0</v>
      </c>
      <c r="AC150" s="139">
        <f t="shared" si="26"/>
        <v>5400.7</v>
      </c>
      <c r="AD150" s="139">
        <f>AD151+AD152</f>
        <v>-169.3</v>
      </c>
      <c r="AE150" s="139">
        <f t="shared" si="26"/>
        <v>5231.3999999999996</v>
      </c>
    </row>
    <row r="151" spans="1:31" s="65" customFormat="1" ht="39" x14ac:dyDescent="0.3">
      <c r="A151" s="66"/>
      <c r="B151" s="7"/>
      <c r="C151" s="49" t="s">
        <v>14</v>
      </c>
      <c r="D151" s="50" t="s">
        <v>491</v>
      </c>
      <c r="E151" s="50" t="s">
        <v>292</v>
      </c>
      <c r="F151" s="55"/>
      <c r="G151" s="139"/>
      <c r="H151" s="139"/>
      <c r="I151" s="139"/>
      <c r="J151" s="139">
        <v>2960.8</v>
      </c>
      <c r="K151" s="139">
        <f t="shared" si="22"/>
        <v>2960.8</v>
      </c>
      <c r="L151" s="139">
        <v>-2222.4</v>
      </c>
      <c r="M151" s="139">
        <f t="shared" si="22"/>
        <v>738.40000000000009</v>
      </c>
      <c r="N151" s="139">
        <v>523.79999999999995</v>
      </c>
      <c r="O151" s="139">
        <f t="shared" si="33"/>
        <v>1262.2</v>
      </c>
      <c r="P151" s="139"/>
      <c r="Q151" s="139">
        <f t="shared" si="24"/>
        <v>1262.2</v>
      </c>
      <c r="R151" s="139">
        <v>76.099999999999994</v>
      </c>
      <c r="S151" s="139">
        <f t="shared" si="25"/>
        <v>1338.3</v>
      </c>
      <c r="T151" s="139">
        <v>73.5</v>
      </c>
      <c r="U151" s="139">
        <f t="shared" si="25"/>
        <v>1411.8</v>
      </c>
      <c r="V151" s="139"/>
      <c r="W151" s="139">
        <f t="shared" si="25"/>
        <v>1411.8</v>
      </c>
      <c r="X151" s="139"/>
      <c r="Y151" s="139">
        <f t="shared" si="25"/>
        <v>1411.8</v>
      </c>
      <c r="Z151" s="139"/>
      <c r="AA151" s="139">
        <f t="shared" si="26"/>
        <v>1411.8</v>
      </c>
      <c r="AB151" s="139"/>
      <c r="AC151" s="139">
        <f t="shared" si="26"/>
        <v>1411.8</v>
      </c>
      <c r="AD151" s="139"/>
      <c r="AE151" s="139">
        <f t="shared" si="26"/>
        <v>1411.8</v>
      </c>
    </row>
    <row r="152" spans="1:31" s="65" customFormat="1" ht="39" x14ac:dyDescent="0.3">
      <c r="A152" s="66"/>
      <c r="B152" s="7"/>
      <c r="C152" s="49" t="s">
        <v>52</v>
      </c>
      <c r="D152" s="50" t="s">
        <v>491</v>
      </c>
      <c r="E152" s="50" t="s">
        <v>299</v>
      </c>
      <c r="F152" s="55"/>
      <c r="G152" s="139"/>
      <c r="H152" s="139"/>
      <c r="I152" s="139"/>
      <c r="J152" s="139">
        <v>2535.1</v>
      </c>
      <c r="K152" s="139">
        <f t="shared" si="22"/>
        <v>2535.1</v>
      </c>
      <c r="L152" s="139">
        <v>2222.4</v>
      </c>
      <c r="M152" s="139">
        <f t="shared" si="22"/>
        <v>4757.5</v>
      </c>
      <c r="N152" s="139">
        <v>-975.1</v>
      </c>
      <c r="O152" s="139">
        <f t="shared" si="33"/>
        <v>3782.4</v>
      </c>
      <c r="P152" s="139"/>
      <c r="Q152" s="139">
        <f t="shared" si="24"/>
        <v>3782.4</v>
      </c>
      <c r="R152" s="139"/>
      <c r="S152" s="139">
        <f t="shared" si="25"/>
        <v>3782.4</v>
      </c>
      <c r="T152" s="139">
        <v>-73.5</v>
      </c>
      <c r="U152" s="139">
        <f t="shared" si="25"/>
        <v>3708.9</v>
      </c>
      <c r="V152" s="139"/>
      <c r="W152" s="139">
        <f t="shared" si="25"/>
        <v>3708.9</v>
      </c>
      <c r="X152" s="139">
        <v>280</v>
      </c>
      <c r="Y152" s="139">
        <f t="shared" si="25"/>
        <v>3988.9</v>
      </c>
      <c r="Z152" s="139"/>
      <c r="AA152" s="139">
        <f t="shared" si="26"/>
        <v>3988.9</v>
      </c>
      <c r="AB152" s="139"/>
      <c r="AC152" s="139">
        <f t="shared" si="26"/>
        <v>3988.9</v>
      </c>
      <c r="AD152" s="139">
        <v>-169.3</v>
      </c>
      <c r="AE152" s="139">
        <f t="shared" si="26"/>
        <v>3819.6</v>
      </c>
    </row>
    <row r="153" spans="1:31" s="65" customFormat="1" ht="39" x14ac:dyDescent="0.3">
      <c r="A153" s="66"/>
      <c r="B153" s="7"/>
      <c r="C153" s="49" t="s">
        <v>495</v>
      </c>
      <c r="D153" s="50" t="s">
        <v>497</v>
      </c>
      <c r="E153" s="50"/>
      <c r="F153" s="55"/>
      <c r="G153" s="139"/>
      <c r="H153" s="139"/>
      <c r="I153" s="139">
        <f t="shared" ref="I153:I154" si="37">G153+H153</f>
        <v>0</v>
      </c>
      <c r="J153" s="139">
        <f>J154</f>
        <v>12555.2</v>
      </c>
      <c r="K153" s="139">
        <f t="shared" ref="K153:M154" si="38">I153+J153</f>
        <v>12555.2</v>
      </c>
      <c r="L153" s="139">
        <f>L154</f>
        <v>0</v>
      </c>
      <c r="M153" s="139">
        <f t="shared" si="38"/>
        <v>12555.2</v>
      </c>
      <c r="N153" s="139">
        <f>N154</f>
        <v>0</v>
      </c>
      <c r="O153" s="139">
        <f t="shared" si="33"/>
        <v>12555.2</v>
      </c>
      <c r="P153" s="139">
        <f>P154</f>
        <v>0</v>
      </c>
      <c r="Q153" s="139">
        <f t="shared" si="24"/>
        <v>12555.2</v>
      </c>
      <c r="R153" s="139">
        <f>R154</f>
        <v>0</v>
      </c>
      <c r="S153" s="139">
        <f t="shared" si="25"/>
        <v>12555.2</v>
      </c>
      <c r="T153" s="139">
        <f>T154</f>
        <v>0</v>
      </c>
      <c r="U153" s="139">
        <f t="shared" si="25"/>
        <v>12555.2</v>
      </c>
      <c r="V153" s="139">
        <f>V154</f>
        <v>11476.6</v>
      </c>
      <c r="W153" s="139">
        <f t="shared" si="25"/>
        <v>24031.800000000003</v>
      </c>
      <c r="X153" s="139">
        <f>X154</f>
        <v>0</v>
      </c>
      <c r="Y153" s="139">
        <f t="shared" si="25"/>
        <v>24031.800000000003</v>
      </c>
      <c r="Z153" s="139">
        <f>Z154</f>
        <v>0</v>
      </c>
      <c r="AA153" s="139">
        <f t="shared" si="26"/>
        <v>24031.800000000003</v>
      </c>
      <c r="AB153" s="139">
        <f>AB154</f>
        <v>0</v>
      </c>
      <c r="AC153" s="139">
        <f t="shared" si="26"/>
        <v>24031.800000000003</v>
      </c>
      <c r="AD153" s="139">
        <f>AD154</f>
        <v>0</v>
      </c>
      <c r="AE153" s="139">
        <f t="shared" si="26"/>
        <v>24031.800000000003</v>
      </c>
    </row>
    <row r="154" spans="1:31" s="65" customFormat="1" ht="20.25" x14ac:dyDescent="0.3">
      <c r="A154" s="66"/>
      <c r="B154" s="7"/>
      <c r="C154" s="49" t="s">
        <v>496</v>
      </c>
      <c r="D154" s="50" t="s">
        <v>498</v>
      </c>
      <c r="E154" s="50"/>
      <c r="F154" s="55"/>
      <c r="G154" s="139"/>
      <c r="H154" s="139"/>
      <c r="I154" s="139">
        <f t="shared" si="37"/>
        <v>0</v>
      </c>
      <c r="J154" s="139">
        <f>J155</f>
        <v>12555.2</v>
      </c>
      <c r="K154" s="139">
        <f t="shared" si="38"/>
        <v>12555.2</v>
      </c>
      <c r="L154" s="139">
        <f>L155</f>
        <v>0</v>
      </c>
      <c r="M154" s="139">
        <f t="shared" si="38"/>
        <v>12555.2</v>
      </c>
      <c r="N154" s="139">
        <f>N155</f>
        <v>0</v>
      </c>
      <c r="O154" s="139">
        <f t="shared" si="33"/>
        <v>12555.2</v>
      </c>
      <c r="P154" s="139">
        <f>P155</f>
        <v>0</v>
      </c>
      <c r="Q154" s="139">
        <f t="shared" si="24"/>
        <v>12555.2</v>
      </c>
      <c r="R154" s="139">
        <f>R155</f>
        <v>0</v>
      </c>
      <c r="S154" s="139">
        <f t="shared" si="25"/>
        <v>12555.2</v>
      </c>
      <c r="T154" s="139">
        <f>T155</f>
        <v>0</v>
      </c>
      <c r="U154" s="139">
        <f t="shared" si="25"/>
        <v>12555.2</v>
      </c>
      <c r="V154" s="139">
        <f>V155</f>
        <v>11476.6</v>
      </c>
      <c r="W154" s="139">
        <f t="shared" si="25"/>
        <v>24031.800000000003</v>
      </c>
      <c r="X154" s="139">
        <f>X155</f>
        <v>0</v>
      </c>
      <c r="Y154" s="139">
        <f t="shared" si="25"/>
        <v>24031.800000000003</v>
      </c>
      <c r="Z154" s="139">
        <f>Z155</f>
        <v>0</v>
      </c>
      <c r="AA154" s="139">
        <f t="shared" si="26"/>
        <v>24031.800000000003</v>
      </c>
      <c r="AB154" s="139">
        <f>AB155</f>
        <v>0</v>
      </c>
      <c r="AC154" s="139">
        <f t="shared" si="26"/>
        <v>24031.800000000003</v>
      </c>
      <c r="AD154" s="139">
        <f>AD155</f>
        <v>0</v>
      </c>
      <c r="AE154" s="139">
        <f t="shared" si="26"/>
        <v>24031.800000000003</v>
      </c>
    </row>
    <row r="155" spans="1:31" s="65" customFormat="1" ht="20.25" x14ac:dyDescent="0.3">
      <c r="A155" s="66"/>
      <c r="B155" s="7"/>
      <c r="C155" s="49" t="s">
        <v>443</v>
      </c>
      <c r="D155" s="50" t="s">
        <v>498</v>
      </c>
      <c r="E155" s="50" t="s">
        <v>440</v>
      </c>
      <c r="F155" s="55"/>
      <c r="G155" s="139"/>
      <c r="H155" s="139"/>
      <c r="I155" s="139"/>
      <c r="J155" s="139">
        <v>12555.2</v>
      </c>
      <c r="K155" s="139">
        <f t="shared" si="22"/>
        <v>12555.2</v>
      </c>
      <c r="L155" s="139"/>
      <c r="M155" s="139">
        <f t="shared" si="22"/>
        <v>12555.2</v>
      </c>
      <c r="N155" s="139"/>
      <c r="O155" s="139">
        <f t="shared" si="33"/>
        <v>12555.2</v>
      </c>
      <c r="P155" s="139"/>
      <c r="Q155" s="139">
        <f t="shared" si="24"/>
        <v>12555.2</v>
      </c>
      <c r="R155" s="139"/>
      <c r="S155" s="139">
        <f t="shared" si="25"/>
        <v>12555.2</v>
      </c>
      <c r="T155" s="139"/>
      <c r="U155" s="139">
        <f t="shared" si="25"/>
        <v>12555.2</v>
      </c>
      <c r="V155" s="139">
        <v>11476.6</v>
      </c>
      <c r="W155" s="139">
        <f t="shared" si="25"/>
        <v>24031.800000000003</v>
      </c>
      <c r="X155" s="139"/>
      <c r="Y155" s="139">
        <f t="shared" si="25"/>
        <v>24031.800000000003</v>
      </c>
      <c r="Z155" s="139"/>
      <c r="AA155" s="139">
        <f t="shared" si="26"/>
        <v>24031.800000000003</v>
      </c>
      <c r="AB155" s="139"/>
      <c r="AC155" s="139">
        <f t="shared" si="26"/>
        <v>24031.800000000003</v>
      </c>
      <c r="AD155" s="139"/>
      <c r="AE155" s="139">
        <f t="shared" si="26"/>
        <v>24031.800000000003</v>
      </c>
    </row>
    <row r="156" spans="1:31" s="65" customFormat="1" ht="60.75" x14ac:dyDescent="0.3">
      <c r="A156" s="66"/>
      <c r="B156" s="7"/>
      <c r="C156" s="114" t="s">
        <v>540</v>
      </c>
      <c r="D156" s="112" t="s">
        <v>464</v>
      </c>
      <c r="E156" s="127"/>
      <c r="F156" s="55"/>
      <c r="G156" s="139">
        <f>G157</f>
        <v>0</v>
      </c>
      <c r="H156" s="139">
        <f>H157</f>
        <v>3324.7</v>
      </c>
      <c r="I156" s="139">
        <f t="shared" ref="I156:I157" si="39">G156+H156</f>
        <v>3324.7</v>
      </c>
      <c r="J156" s="139">
        <f>J157</f>
        <v>1516.9</v>
      </c>
      <c r="K156" s="139">
        <f t="shared" si="22"/>
        <v>4841.6000000000004</v>
      </c>
      <c r="L156" s="139">
        <f>L157</f>
        <v>0</v>
      </c>
      <c r="M156" s="139">
        <f t="shared" si="22"/>
        <v>4841.6000000000004</v>
      </c>
      <c r="N156" s="139">
        <f>N157</f>
        <v>0</v>
      </c>
      <c r="O156" s="139">
        <f t="shared" si="33"/>
        <v>4841.6000000000004</v>
      </c>
      <c r="P156" s="139">
        <f>P157</f>
        <v>0</v>
      </c>
      <c r="Q156" s="139">
        <f t="shared" si="24"/>
        <v>4841.6000000000004</v>
      </c>
      <c r="R156" s="139">
        <f>R157</f>
        <v>475.2</v>
      </c>
      <c r="S156" s="139">
        <f t="shared" si="25"/>
        <v>5316.8</v>
      </c>
      <c r="T156" s="139">
        <f>T157</f>
        <v>0</v>
      </c>
      <c r="U156" s="139">
        <f t="shared" si="25"/>
        <v>5316.8</v>
      </c>
      <c r="V156" s="139">
        <f>V157</f>
        <v>0</v>
      </c>
      <c r="W156" s="139">
        <f t="shared" si="25"/>
        <v>5316.8</v>
      </c>
      <c r="X156" s="139">
        <f>X157</f>
        <v>0</v>
      </c>
      <c r="Y156" s="139">
        <f t="shared" si="25"/>
        <v>5316.8</v>
      </c>
      <c r="Z156" s="139">
        <f>Z157</f>
        <v>10000</v>
      </c>
      <c r="AA156" s="139">
        <f t="shared" si="26"/>
        <v>15316.8</v>
      </c>
      <c r="AB156" s="139">
        <f>AB157+AB160+AB162</f>
        <v>0</v>
      </c>
      <c r="AC156" s="139">
        <f t="shared" si="26"/>
        <v>15316.8</v>
      </c>
      <c r="AD156" s="139">
        <f>AD157+AD160+AD162</f>
        <v>-925.9</v>
      </c>
      <c r="AE156" s="139">
        <f t="shared" si="26"/>
        <v>14390.9</v>
      </c>
    </row>
    <row r="157" spans="1:31" s="65" customFormat="1" ht="20.25" x14ac:dyDescent="0.3">
      <c r="A157" s="66"/>
      <c r="B157" s="7"/>
      <c r="C157" s="114" t="s">
        <v>312</v>
      </c>
      <c r="D157" s="112" t="s">
        <v>465</v>
      </c>
      <c r="E157" s="127"/>
      <c r="F157" s="55"/>
      <c r="G157" s="139">
        <f>G158</f>
        <v>0</v>
      </c>
      <c r="H157" s="139">
        <f>H158</f>
        <v>3324.7</v>
      </c>
      <c r="I157" s="139">
        <f t="shared" si="39"/>
        <v>3324.7</v>
      </c>
      <c r="J157" s="139">
        <f>J158</f>
        <v>1516.9</v>
      </c>
      <c r="K157" s="139">
        <f t="shared" si="22"/>
        <v>4841.6000000000004</v>
      </c>
      <c r="L157" s="139">
        <f>L158+L159</f>
        <v>0</v>
      </c>
      <c r="M157" s="139">
        <f t="shared" si="22"/>
        <v>4841.6000000000004</v>
      </c>
      <c r="N157" s="139">
        <f>N158+N159</f>
        <v>0</v>
      </c>
      <c r="O157" s="139">
        <f t="shared" si="33"/>
        <v>4841.6000000000004</v>
      </c>
      <c r="P157" s="139">
        <f>P158+P159</f>
        <v>0</v>
      </c>
      <c r="Q157" s="139">
        <f t="shared" si="24"/>
        <v>4841.6000000000004</v>
      </c>
      <c r="R157" s="139">
        <f>R158+R159</f>
        <v>475.2</v>
      </c>
      <c r="S157" s="139">
        <f t="shared" si="25"/>
        <v>5316.8</v>
      </c>
      <c r="T157" s="139">
        <f>T158+T159</f>
        <v>0</v>
      </c>
      <c r="U157" s="139">
        <f t="shared" si="25"/>
        <v>5316.8</v>
      </c>
      <c r="V157" s="139">
        <f>V158+V159</f>
        <v>0</v>
      </c>
      <c r="W157" s="139">
        <f t="shared" si="25"/>
        <v>5316.8</v>
      </c>
      <c r="X157" s="139">
        <f>X158+X159</f>
        <v>0</v>
      </c>
      <c r="Y157" s="139">
        <f t="shared" si="25"/>
        <v>5316.8</v>
      </c>
      <c r="Z157" s="139">
        <f>Z158+Z159</f>
        <v>10000</v>
      </c>
      <c r="AA157" s="139">
        <f t="shared" si="26"/>
        <v>15316.8</v>
      </c>
      <c r="AB157" s="139">
        <f>AB158+AB159</f>
        <v>-10000</v>
      </c>
      <c r="AC157" s="139">
        <f t="shared" si="26"/>
        <v>5316.7999999999993</v>
      </c>
      <c r="AD157" s="139">
        <f>AD158+AD159</f>
        <v>-925.9</v>
      </c>
      <c r="AE157" s="139">
        <f t="shared" si="26"/>
        <v>4390.8999999999996</v>
      </c>
    </row>
    <row r="158" spans="1:31" s="65" customFormat="1" ht="40.5" x14ac:dyDescent="0.3">
      <c r="A158" s="66"/>
      <c r="B158" s="7"/>
      <c r="C158" s="114" t="s">
        <v>14</v>
      </c>
      <c r="D158" s="112" t="s">
        <v>465</v>
      </c>
      <c r="E158" s="127" t="s">
        <v>292</v>
      </c>
      <c r="F158" s="55"/>
      <c r="G158" s="139"/>
      <c r="H158" s="139">
        <v>3324.7</v>
      </c>
      <c r="I158" s="139">
        <f t="shared" si="21"/>
        <v>3324.7</v>
      </c>
      <c r="J158" s="139">
        <v>1516.9</v>
      </c>
      <c r="K158" s="139">
        <f t="shared" si="22"/>
        <v>4841.6000000000004</v>
      </c>
      <c r="L158" s="139">
        <v>-4841.6000000000004</v>
      </c>
      <c r="M158" s="139">
        <f t="shared" si="22"/>
        <v>0</v>
      </c>
      <c r="N158" s="139"/>
      <c r="O158" s="139">
        <f t="shared" si="33"/>
        <v>0</v>
      </c>
      <c r="P158" s="139"/>
      <c r="Q158" s="139">
        <f t="shared" si="24"/>
        <v>0</v>
      </c>
      <c r="R158" s="139">
        <v>475.2</v>
      </c>
      <c r="S158" s="139">
        <f t="shared" si="25"/>
        <v>475.2</v>
      </c>
      <c r="T158" s="139"/>
      <c r="U158" s="139">
        <f t="shared" si="25"/>
        <v>475.2</v>
      </c>
      <c r="V158" s="139"/>
      <c r="W158" s="139">
        <f t="shared" si="25"/>
        <v>475.2</v>
      </c>
      <c r="X158" s="139"/>
      <c r="Y158" s="139">
        <f t="shared" si="25"/>
        <v>475.2</v>
      </c>
      <c r="Z158" s="139"/>
      <c r="AA158" s="139">
        <f t="shared" si="26"/>
        <v>475.2</v>
      </c>
      <c r="AB158" s="139"/>
      <c r="AC158" s="139">
        <f t="shared" si="26"/>
        <v>475.2</v>
      </c>
      <c r="AD158" s="139">
        <v>-475.2</v>
      </c>
      <c r="AE158" s="139">
        <f t="shared" si="26"/>
        <v>0</v>
      </c>
    </row>
    <row r="159" spans="1:31" s="65" customFormat="1" ht="40.5" x14ac:dyDescent="0.3">
      <c r="A159" s="66"/>
      <c r="B159" s="7"/>
      <c r="C159" s="21" t="s">
        <v>52</v>
      </c>
      <c r="D159" s="112" t="s">
        <v>465</v>
      </c>
      <c r="E159" s="127" t="s">
        <v>299</v>
      </c>
      <c r="F159" s="55"/>
      <c r="G159" s="139"/>
      <c r="H159" s="139"/>
      <c r="I159" s="139"/>
      <c r="J159" s="139"/>
      <c r="K159" s="139"/>
      <c r="L159" s="139">
        <v>4841.6000000000004</v>
      </c>
      <c r="M159" s="139">
        <f t="shared" si="22"/>
        <v>4841.6000000000004</v>
      </c>
      <c r="N159" s="139"/>
      <c r="O159" s="139">
        <f t="shared" si="33"/>
        <v>4841.6000000000004</v>
      </c>
      <c r="P159" s="139"/>
      <c r="Q159" s="139">
        <f t="shared" si="24"/>
        <v>4841.6000000000004</v>
      </c>
      <c r="R159" s="139"/>
      <c r="S159" s="139">
        <f t="shared" si="25"/>
        <v>4841.6000000000004</v>
      </c>
      <c r="T159" s="139"/>
      <c r="U159" s="139">
        <f t="shared" si="25"/>
        <v>4841.6000000000004</v>
      </c>
      <c r="V159" s="139"/>
      <c r="W159" s="139">
        <f t="shared" si="25"/>
        <v>4841.6000000000004</v>
      </c>
      <c r="X159" s="139"/>
      <c r="Y159" s="139">
        <f t="shared" si="25"/>
        <v>4841.6000000000004</v>
      </c>
      <c r="Z159" s="139">
        <v>10000</v>
      </c>
      <c r="AA159" s="139">
        <f t="shared" si="26"/>
        <v>14841.6</v>
      </c>
      <c r="AB159" s="139">
        <v>-10000</v>
      </c>
      <c r="AC159" s="139">
        <f t="shared" si="26"/>
        <v>4841.6000000000004</v>
      </c>
      <c r="AD159" s="139">
        <v>-450.7</v>
      </c>
      <c r="AE159" s="139">
        <f t="shared" si="26"/>
        <v>4390.9000000000005</v>
      </c>
    </row>
    <row r="160" spans="1:31" s="65" customFormat="1" ht="101.25" x14ac:dyDescent="0.3">
      <c r="A160" s="66"/>
      <c r="B160" s="7"/>
      <c r="C160" s="21" t="s">
        <v>554</v>
      </c>
      <c r="D160" s="112" t="s">
        <v>556</v>
      </c>
      <c r="E160" s="127"/>
      <c r="F160" s="55"/>
      <c r="G160" s="139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>
        <f>AB161</f>
        <v>9600</v>
      </c>
      <c r="AC160" s="139">
        <f t="shared" si="26"/>
        <v>9600</v>
      </c>
      <c r="AD160" s="139">
        <f>AD161</f>
        <v>0</v>
      </c>
      <c r="AE160" s="139">
        <f t="shared" si="26"/>
        <v>9600</v>
      </c>
    </row>
    <row r="161" spans="1:31" s="65" customFormat="1" ht="40.5" x14ac:dyDescent="0.3">
      <c r="A161" s="66"/>
      <c r="B161" s="7"/>
      <c r="C161" s="21" t="s">
        <v>52</v>
      </c>
      <c r="D161" s="112" t="s">
        <v>556</v>
      </c>
      <c r="E161" s="127" t="s">
        <v>299</v>
      </c>
      <c r="F161" s="55"/>
      <c r="G161" s="139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9"/>
      <c r="Z161" s="139"/>
      <c r="AA161" s="139"/>
      <c r="AB161" s="139">
        <v>9600</v>
      </c>
      <c r="AC161" s="139">
        <f t="shared" si="26"/>
        <v>9600</v>
      </c>
      <c r="AD161" s="139"/>
      <c r="AE161" s="139">
        <f t="shared" si="26"/>
        <v>9600</v>
      </c>
    </row>
    <row r="162" spans="1:31" s="65" customFormat="1" ht="81" x14ac:dyDescent="0.3">
      <c r="A162" s="66"/>
      <c r="B162" s="7"/>
      <c r="C162" s="21" t="s">
        <v>555</v>
      </c>
      <c r="D162" s="112" t="s">
        <v>556</v>
      </c>
      <c r="E162" s="127"/>
      <c r="F162" s="55"/>
      <c r="G162" s="139"/>
      <c r="H162" s="139"/>
      <c r="I162" s="139"/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  <c r="Z162" s="139"/>
      <c r="AA162" s="139"/>
      <c r="AB162" s="139">
        <f>AB163</f>
        <v>400</v>
      </c>
      <c r="AC162" s="139">
        <f t="shared" si="26"/>
        <v>400</v>
      </c>
      <c r="AD162" s="139">
        <f>AD163</f>
        <v>0</v>
      </c>
      <c r="AE162" s="139">
        <f t="shared" si="26"/>
        <v>400</v>
      </c>
    </row>
    <row r="163" spans="1:31" s="65" customFormat="1" ht="40.5" x14ac:dyDescent="0.3">
      <c r="A163" s="66"/>
      <c r="B163" s="7"/>
      <c r="C163" s="21" t="s">
        <v>52</v>
      </c>
      <c r="D163" s="112" t="s">
        <v>556</v>
      </c>
      <c r="E163" s="127" t="s">
        <v>299</v>
      </c>
      <c r="F163" s="55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  <c r="Z163" s="139"/>
      <c r="AA163" s="139"/>
      <c r="AB163" s="139">
        <v>400</v>
      </c>
      <c r="AC163" s="139">
        <f t="shared" si="26"/>
        <v>400</v>
      </c>
      <c r="AD163" s="139"/>
      <c r="AE163" s="139">
        <f t="shared" si="26"/>
        <v>400</v>
      </c>
    </row>
    <row r="164" spans="1:31" s="65" customFormat="1" ht="81" x14ac:dyDescent="0.3">
      <c r="A164" s="66"/>
      <c r="B164" s="7"/>
      <c r="C164" s="115" t="s">
        <v>404</v>
      </c>
      <c r="D164" s="112" t="s">
        <v>402</v>
      </c>
      <c r="E164" s="112"/>
      <c r="F164" s="55"/>
      <c r="G164" s="139">
        <f>G165</f>
        <v>583</v>
      </c>
      <c r="H164" s="139">
        <f>H165</f>
        <v>1100.5</v>
      </c>
      <c r="I164" s="139">
        <f t="shared" si="21"/>
        <v>1683.5</v>
      </c>
      <c r="J164" s="139">
        <f>J165</f>
        <v>0</v>
      </c>
      <c r="K164" s="139">
        <f t="shared" si="22"/>
        <v>1683.5</v>
      </c>
      <c r="L164" s="139">
        <f>L165</f>
        <v>0</v>
      </c>
      <c r="M164" s="139">
        <f t="shared" si="22"/>
        <v>1683.5</v>
      </c>
      <c r="N164" s="139">
        <f>N165</f>
        <v>0</v>
      </c>
      <c r="O164" s="139">
        <f t="shared" si="33"/>
        <v>1683.5</v>
      </c>
      <c r="P164" s="139">
        <f>P165</f>
        <v>0</v>
      </c>
      <c r="Q164" s="139">
        <f t="shared" si="24"/>
        <v>1683.5</v>
      </c>
      <c r="R164" s="139">
        <f>R165</f>
        <v>0</v>
      </c>
      <c r="S164" s="139">
        <f t="shared" si="25"/>
        <v>1683.5</v>
      </c>
      <c r="T164" s="139">
        <f>T165</f>
        <v>0</v>
      </c>
      <c r="U164" s="139">
        <f t="shared" si="25"/>
        <v>1683.5</v>
      </c>
      <c r="V164" s="139">
        <f>V165</f>
        <v>0</v>
      </c>
      <c r="W164" s="139">
        <f t="shared" si="25"/>
        <v>1683.5</v>
      </c>
      <c r="X164" s="139">
        <f>X165</f>
        <v>0</v>
      </c>
      <c r="Y164" s="139">
        <f t="shared" si="25"/>
        <v>1683.5</v>
      </c>
      <c r="Z164" s="139">
        <f>Z165</f>
        <v>0</v>
      </c>
      <c r="AA164" s="139">
        <f t="shared" si="26"/>
        <v>1683.5</v>
      </c>
      <c r="AB164" s="139">
        <f>AB165</f>
        <v>-800.5</v>
      </c>
      <c r="AC164" s="139">
        <f t="shared" si="26"/>
        <v>883</v>
      </c>
      <c r="AD164" s="139">
        <f>AD165</f>
        <v>-300</v>
      </c>
      <c r="AE164" s="139">
        <f t="shared" si="26"/>
        <v>583</v>
      </c>
    </row>
    <row r="165" spans="1:31" s="65" customFormat="1" ht="39.6" customHeight="1" x14ac:dyDescent="0.3">
      <c r="A165" s="66"/>
      <c r="B165" s="7"/>
      <c r="C165" s="113" t="s">
        <v>405</v>
      </c>
      <c r="D165" s="112" t="s">
        <v>403</v>
      </c>
      <c r="E165" s="112"/>
      <c r="F165" s="55"/>
      <c r="G165" s="139">
        <f>G166</f>
        <v>583</v>
      </c>
      <c r="H165" s="139">
        <f>H166</f>
        <v>1100.5</v>
      </c>
      <c r="I165" s="139">
        <f t="shared" si="21"/>
        <v>1683.5</v>
      </c>
      <c r="J165" s="139">
        <f>J166</f>
        <v>0</v>
      </c>
      <c r="K165" s="139">
        <f t="shared" si="22"/>
        <v>1683.5</v>
      </c>
      <c r="L165" s="139">
        <f>L166</f>
        <v>0</v>
      </c>
      <c r="M165" s="139">
        <f t="shared" si="22"/>
        <v>1683.5</v>
      </c>
      <c r="N165" s="139">
        <f>N166</f>
        <v>0</v>
      </c>
      <c r="O165" s="139">
        <f t="shared" si="33"/>
        <v>1683.5</v>
      </c>
      <c r="P165" s="139">
        <f>P166</f>
        <v>0</v>
      </c>
      <c r="Q165" s="139">
        <f t="shared" si="24"/>
        <v>1683.5</v>
      </c>
      <c r="R165" s="139">
        <f>R166</f>
        <v>0</v>
      </c>
      <c r="S165" s="139">
        <f t="shared" si="25"/>
        <v>1683.5</v>
      </c>
      <c r="T165" s="139">
        <f>T166</f>
        <v>0</v>
      </c>
      <c r="U165" s="139">
        <f t="shared" si="25"/>
        <v>1683.5</v>
      </c>
      <c r="V165" s="139">
        <f>V166</f>
        <v>0</v>
      </c>
      <c r="W165" s="139">
        <f t="shared" si="25"/>
        <v>1683.5</v>
      </c>
      <c r="X165" s="139">
        <f>X166</f>
        <v>0</v>
      </c>
      <c r="Y165" s="139">
        <f t="shared" si="25"/>
        <v>1683.5</v>
      </c>
      <c r="Z165" s="139">
        <f>Z166</f>
        <v>0</v>
      </c>
      <c r="AA165" s="139">
        <f t="shared" si="26"/>
        <v>1683.5</v>
      </c>
      <c r="AB165" s="139">
        <f>AB166</f>
        <v>-800.5</v>
      </c>
      <c r="AC165" s="139">
        <f t="shared" si="26"/>
        <v>883</v>
      </c>
      <c r="AD165" s="139">
        <f>AD166</f>
        <v>-300</v>
      </c>
      <c r="AE165" s="139">
        <f t="shared" si="26"/>
        <v>583</v>
      </c>
    </row>
    <row r="166" spans="1:31" s="65" customFormat="1" ht="39" x14ac:dyDescent="0.3">
      <c r="A166" s="66"/>
      <c r="B166" s="7"/>
      <c r="C166" s="113" t="s">
        <v>14</v>
      </c>
      <c r="D166" s="112" t="s">
        <v>403</v>
      </c>
      <c r="E166" s="112" t="s">
        <v>292</v>
      </c>
      <c r="F166" s="55"/>
      <c r="G166" s="139">
        <v>583</v>
      </c>
      <c r="H166" s="139">
        <v>1100.5</v>
      </c>
      <c r="I166" s="139">
        <f t="shared" si="21"/>
        <v>1683.5</v>
      </c>
      <c r="J166" s="139"/>
      <c r="K166" s="139">
        <f t="shared" si="22"/>
        <v>1683.5</v>
      </c>
      <c r="L166" s="139"/>
      <c r="M166" s="139">
        <f t="shared" si="22"/>
        <v>1683.5</v>
      </c>
      <c r="N166" s="139"/>
      <c r="O166" s="139">
        <f t="shared" si="33"/>
        <v>1683.5</v>
      </c>
      <c r="P166" s="139"/>
      <c r="Q166" s="139">
        <f t="shared" si="24"/>
        <v>1683.5</v>
      </c>
      <c r="R166" s="139"/>
      <c r="S166" s="139">
        <f t="shared" si="25"/>
        <v>1683.5</v>
      </c>
      <c r="T166" s="139"/>
      <c r="U166" s="139">
        <f t="shared" si="25"/>
        <v>1683.5</v>
      </c>
      <c r="V166" s="139"/>
      <c r="W166" s="139">
        <f t="shared" si="25"/>
        <v>1683.5</v>
      </c>
      <c r="X166" s="139"/>
      <c r="Y166" s="139">
        <f t="shared" si="25"/>
        <v>1683.5</v>
      </c>
      <c r="Z166" s="139"/>
      <c r="AA166" s="139">
        <f t="shared" si="26"/>
        <v>1683.5</v>
      </c>
      <c r="AB166" s="139">
        <v>-800.5</v>
      </c>
      <c r="AC166" s="139">
        <f t="shared" si="26"/>
        <v>883</v>
      </c>
      <c r="AD166" s="139">
        <v>-300</v>
      </c>
      <c r="AE166" s="139">
        <f t="shared" si="26"/>
        <v>583</v>
      </c>
    </row>
    <row r="167" spans="1:31" s="65" customFormat="1" ht="58.5" x14ac:dyDescent="0.3">
      <c r="A167" s="66"/>
      <c r="B167" s="7"/>
      <c r="C167" s="49" t="s">
        <v>549</v>
      </c>
      <c r="D167" s="112" t="s">
        <v>547</v>
      </c>
      <c r="E167" s="112"/>
      <c r="F167" s="55"/>
      <c r="G167" s="139"/>
      <c r="H167" s="139"/>
      <c r="I167" s="139"/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>
        <f t="shared" ref="U167" si="40">S167+T167</f>
        <v>0</v>
      </c>
      <c r="V167" s="139">
        <f>V168</f>
        <v>385</v>
      </c>
      <c r="W167" s="139">
        <f t="shared" ref="W167:AE167" si="41">U167+V167</f>
        <v>385</v>
      </c>
      <c r="X167" s="139">
        <f>X168</f>
        <v>0</v>
      </c>
      <c r="Y167" s="139">
        <f t="shared" si="41"/>
        <v>385</v>
      </c>
      <c r="Z167" s="139">
        <f>Z168</f>
        <v>0</v>
      </c>
      <c r="AA167" s="139">
        <f t="shared" si="41"/>
        <v>385</v>
      </c>
      <c r="AB167" s="139">
        <f>AB168</f>
        <v>0</v>
      </c>
      <c r="AC167" s="139">
        <f t="shared" si="41"/>
        <v>385</v>
      </c>
      <c r="AD167" s="139">
        <f>AD168</f>
        <v>-385</v>
      </c>
      <c r="AE167" s="139">
        <f t="shared" si="41"/>
        <v>0</v>
      </c>
    </row>
    <row r="168" spans="1:31" s="65" customFormat="1" ht="20.25" x14ac:dyDescent="0.3">
      <c r="A168" s="66"/>
      <c r="B168" s="7"/>
      <c r="C168" s="49" t="s">
        <v>87</v>
      </c>
      <c r="D168" s="112" t="s">
        <v>548</v>
      </c>
      <c r="E168" s="112"/>
      <c r="F168" s="55"/>
      <c r="G168" s="139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>
        <f t="shared" ref="U168" si="42">S168+T168</f>
        <v>0</v>
      </c>
      <c r="V168" s="139">
        <f>V169</f>
        <v>385</v>
      </c>
      <c r="W168" s="139">
        <f t="shared" ref="W168:AE168" si="43">U168+V168</f>
        <v>385</v>
      </c>
      <c r="X168" s="139">
        <f>X169</f>
        <v>0</v>
      </c>
      <c r="Y168" s="139">
        <f t="shared" si="43"/>
        <v>385</v>
      </c>
      <c r="Z168" s="139">
        <f>Z169</f>
        <v>0</v>
      </c>
      <c r="AA168" s="139">
        <f t="shared" si="43"/>
        <v>385</v>
      </c>
      <c r="AB168" s="139">
        <f>AB169</f>
        <v>0</v>
      </c>
      <c r="AC168" s="139">
        <f t="shared" si="43"/>
        <v>385</v>
      </c>
      <c r="AD168" s="139">
        <f>AD169</f>
        <v>-385</v>
      </c>
      <c r="AE168" s="139">
        <f t="shared" si="43"/>
        <v>0</v>
      </c>
    </row>
    <row r="169" spans="1:31" s="65" customFormat="1" ht="39" x14ac:dyDescent="0.3">
      <c r="A169" s="66"/>
      <c r="B169" s="7"/>
      <c r="C169" s="49" t="s">
        <v>14</v>
      </c>
      <c r="D169" s="112" t="s">
        <v>548</v>
      </c>
      <c r="E169" s="112" t="s">
        <v>292</v>
      </c>
      <c r="F169" s="55"/>
      <c r="G169" s="139"/>
      <c r="H169" s="139"/>
      <c r="I169" s="139"/>
      <c r="J169" s="139"/>
      <c r="K169" s="139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  <c r="V169" s="139">
        <v>385</v>
      </c>
      <c r="W169" s="139">
        <f t="shared" si="25"/>
        <v>385</v>
      </c>
      <c r="X169" s="139"/>
      <c r="Y169" s="139">
        <f t="shared" si="25"/>
        <v>385</v>
      </c>
      <c r="Z169" s="139"/>
      <c r="AA169" s="139">
        <f t="shared" si="26"/>
        <v>385</v>
      </c>
      <c r="AB169" s="139"/>
      <c r="AC169" s="139">
        <f t="shared" si="26"/>
        <v>385</v>
      </c>
      <c r="AD169" s="139">
        <v>-385</v>
      </c>
      <c r="AE169" s="139">
        <f t="shared" si="26"/>
        <v>0</v>
      </c>
    </row>
    <row r="170" spans="1:31" s="18" customFormat="1" ht="58.9" customHeight="1" x14ac:dyDescent="0.3">
      <c r="A170" s="38"/>
      <c r="B170" s="19">
        <v>5</v>
      </c>
      <c r="C170" s="20" t="s">
        <v>256</v>
      </c>
      <c r="D170" s="58" t="s">
        <v>54</v>
      </c>
      <c r="E170" s="58"/>
      <c r="F170" s="25"/>
      <c r="G170" s="63">
        <f>G171</f>
        <v>3157.3</v>
      </c>
      <c r="H170" s="63">
        <f>H171</f>
        <v>0</v>
      </c>
      <c r="I170" s="63">
        <f t="shared" si="21"/>
        <v>3157.3</v>
      </c>
      <c r="J170" s="63">
        <f>J171</f>
        <v>-1430.9</v>
      </c>
      <c r="K170" s="63">
        <f t="shared" si="22"/>
        <v>1726.4</v>
      </c>
      <c r="L170" s="63">
        <f>L171</f>
        <v>0</v>
      </c>
      <c r="M170" s="63">
        <f t="shared" si="22"/>
        <v>1726.4</v>
      </c>
      <c r="N170" s="63">
        <f>N171</f>
        <v>0</v>
      </c>
      <c r="O170" s="63">
        <f t="shared" si="33"/>
        <v>1726.4</v>
      </c>
      <c r="P170" s="63">
        <f>P171</f>
        <v>0</v>
      </c>
      <c r="Q170" s="63">
        <f t="shared" si="24"/>
        <v>1726.4</v>
      </c>
      <c r="R170" s="63">
        <f>R171</f>
        <v>0</v>
      </c>
      <c r="S170" s="63">
        <f t="shared" si="25"/>
        <v>1726.4</v>
      </c>
      <c r="T170" s="63">
        <f>T171</f>
        <v>0</v>
      </c>
      <c r="U170" s="63">
        <f t="shared" si="25"/>
        <v>1726.4</v>
      </c>
      <c r="V170" s="63">
        <f>V171</f>
        <v>0</v>
      </c>
      <c r="W170" s="63">
        <f t="shared" si="25"/>
        <v>1726.4</v>
      </c>
      <c r="X170" s="63">
        <f>X171</f>
        <v>0</v>
      </c>
      <c r="Y170" s="63">
        <f t="shared" si="25"/>
        <v>1726.4</v>
      </c>
      <c r="Z170" s="63">
        <f>Z171</f>
        <v>0</v>
      </c>
      <c r="AA170" s="63">
        <f t="shared" si="26"/>
        <v>1726.4</v>
      </c>
      <c r="AB170" s="63">
        <f>AB171</f>
        <v>647.40000000000009</v>
      </c>
      <c r="AC170" s="63">
        <f t="shared" si="26"/>
        <v>2373.8000000000002</v>
      </c>
      <c r="AD170" s="63">
        <f>AD171</f>
        <v>0</v>
      </c>
      <c r="AE170" s="63">
        <f t="shared" si="26"/>
        <v>2373.8000000000002</v>
      </c>
    </row>
    <row r="171" spans="1:31" ht="56.45" customHeight="1" x14ac:dyDescent="0.3">
      <c r="A171" s="12"/>
      <c r="B171" s="7"/>
      <c r="C171" s="33" t="s">
        <v>255</v>
      </c>
      <c r="D171" s="87" t="s">
        <v>55</v>
      </c>
      <c r="E171" s="87"/>
      <c r="F171" s="55"/>
      <c r="G171" s="139">
        <f>G172+G174</f>
        <v>3157.3</v>
      </c>
      <c r="H171" s="139">
        <f>H172+H174</f>
        <v>0</v>
      </c>
      <c r="I171" s="139">
        <f t="shared" si="21"/>
        <v>3157.3</v>
      </c>
      <c r="J171" s="139">
        <f>J172+J174</f>
        <v>-1430.9</v>
      </c>
      <c r="K171" s="139">
        <f t="shared" si="22"/>
        <v>1726.4</v>
      </c>
      <c r="L171" s="139">
        <f>L172+L174</f>
        <v>0</v>
      </c>
      <c r="M171" s="139">
        <f t="shared" si="22"/>
        <v>1726.4</v>
      </c>
      <c r="N171" s="139">
        <f>N172+N174</f>
        <v>0</v>
      </c>
      <c r="O171" s="139">
        <f t="shared" si="33"/>
        <v>1726.4</v>
      </c>
      <c r="P171" s="139">
        <f>P172+P174</f>
        <v>0</v>
      </c>
      <c r="Q171" s="139">
        <f t="shared" si="24"/>
        <v>1726.4</v>
      </c>
      <c r="R171" s="139">
        <f>R172+R174</f>
        <v>0</v>
      </c>
      <c r="S171" s="139">
        <f t="shared" si="25"/>
        <v>1726.4</v>
      </c>
      <c r="T171" s="139">
        <f>T172+T174</f>
        <v>0</v>
      </c>
      <c r="U171" s="139">
        <f t="shared" si="25"/>
        <v>1726.4</v>
      </c>
      <c r="V171" s="139">
        <f>V172+V174</f>
        <v>0</v>
      </c>
      <c r="W171" s="139">
        <f t="shared" si="25"/>
        <v>1726.4</v>
      </c>
      <c r="X171" s="139">
        <f>X172+X174</f>
        <v>0</v>
      </c>
      <c r="Y171" s="139">
        <f t="shared" si="25"/>
        <v>1726.4</v>
      </c>
      <c r="Z171" s="139">
        <f>Z172+Z174</f>
        <v>0</v>
      </c>
      <c r="AA171" s="139">
        <f t="shared" si="26"/>
        <v>1726.4</v>
      </c>
      <c r="AB171" s="139">
        <f>AB172+AB174</f>
        <v>647.40000000000009</v>
      </c>
      <c r="AC171" s="139">
        <f t="shared" si="26"/>
        <v>2373.8000000000002</v>
      </c>
      <c r="AD171" s="139">
        <f>AD172+AD174</f>
        <v>0</v>
      </c>
      <c r="AE171" s="139">
        <f t="shared" si="26"/>
        <v>2373.8000000000002</v>
      </c>
    </row>
    <row r="172" spans="1:31" ht="60.75" x14ac:dyDescent="0.3">
      <c r="A172" s="12"/>
      <c r="B172" s="7"/>
      <c r="C172" s="21" t="s">
        <v>330</v>
      </c>
      <c r="D172" s="87" t="s">
        <v>56</v>
      </c>
      <c r="E172" s="87"/>
      <c r="F172" s="55"/>
      <c r="G172" s="139">
        <f>G173</f>
        <v>2225.1</v>
      </c>
      <c r="H172" s="139">
        <f>H173</f>
        <v>0</v>
      </c>
      <c r="I172" s="139">
        <f t="shared" si="21"/>
        <v>2225.1</v>
      </c>
      <c r="J172" s="139">
        <f>J173</f>
        <v>-1430.9</v>
      </c>
      <c r="K172" s="139">
        <f t="shared" si="22"/>
        <v>794.19999999999982</v>
      </c>
      <c r="L172" s="139">
        <f>L173</f>
        <v>0</v>
      </c>
      <c r="M172" s="139">
        <f t="shared" si="22"/>
        <v>794.19999999999982</v>
      </c>
      <c r="N172" s="139">
        <f>N173</f>
        <v>0</v>
      </c>
      <c r="O172" s="139">
        <f t="shared" si="33"/>
        <v>794.19999999999982</v>
      </c>
      <c r="P172" s="139">
        <f>P173</f>
        <v>0</v>
      </c>
      <c r="Q172" s="139">
        <f t="shared" si="24"/>
        <v>794.19999999999982</v>
      </c>
      <c r="R172" s="139">
        <f>R173</f>
        <v>0</v>
      </c>
      <c r="S172" s="139">
        <f t="shared" si="25"/>
        <v>794.19999999999982</v>
      </c>
      <c r="T172" s="139">
        <f>T173</f>
        <v>0</v>
      </c>
      <c r="U172" s="139">
        <f t="shared" si="25"/>
        <v>794.19999999999982</v>
      </c>
      <c r="V172" s="139">
        <f>V173</f>
        <v>0</v>
      </c>
      <c r="W172" s="139">
        <f t="shared" si="25"/>
        <v>794.19999999999982</v>
      </c>
      <c r="X172" s="139">
        <f>X173</f>
        <v>0</v>
      </c>
      <c r="Y172" s="139">
        <f t="shared" si="25"/>
        <v>794.19999999999982</v>
      </c>
      <c r="Z172" s="139">
        <f>Z173</f>
        <v>0</v>
      </c>
      <c r="AA172" s="139">
        <f t="shared" si="26"/>
        <v>794.19999999999982</v>
      </c>
      <c r="AB172" s="139">
        <f>AB173</f>
        <v>297.8</v>
      </c>
      <c r="AC172" s="139">
        <f t="shared" si="26"/>
        <v>1091.9999999999998</v>
      </c>
      <c r="AD172" s="139">
        <f>AD173</f>
        <v>0</v>
      </c>
      <c r="AE172" s="139">
        <f t="shared" si="26"/>
        <v>1091.9999999999998</v>
      </c>
    </row>
    <row r="173" spans="1:31" ht="36.75" customHeight="1" x14ac:dyDescent="0.3">
      <c r="A173" s="12"/>
      <c r="B173" s="5"/>
      <c r="C173" s="33" t="s">
        <v>15</v>
      </c>
      <c r="D173" s="87" t="s">
        <v>56</v>
      </c>
      <c r="E173" s="87">
        <v>300</v>
      </c>
      <c r="F173" s="55">
        <v>3</v>
      </c>
      <c r="G173" s="139">
        <v>2225.1</v>
      </c>
      <c r="H173" s="139"/>
      <c r="I173" s="139">
        <f t="shared" si="21"/>
        <v>2225.1</v>
      </c>
      <c r="J173" s="139">
        <v>-1430.9</v>
      </c>
      <c r="K173" s="139">
        <f t="shared" si="22"/>
        <v>794.19999999999982</v>
      </c>
      <c r="L173" s="139"/>
      <c r="M173" s="139">
        <f t="shared" si="22"/>
        <v>794.19999999999982</v>
      </c>
      <c r="N173" s="139"/>
      <c r="O173" s="139">
        <f t="shared" si="33"/>
        <v>794.19999999999982</v>
      </c>
      <c r="P173" s="139"/>
      <c r="Q173" s="139">
        <f t="shared" si="24"/>
        <v>794.19999999999982</v>
      </c>
      <c r="R173" s="139"/>
      <c r="S173" s="139">
        <f t="shared" si="25"/>
        <v>794.19999999999982</v>
      </c>
      <c r="T173" s="139"/>
      <c r="U173" s="139">
        <f t="shared" si="25"/>
        <v>794.19999999999982</v>
      </c>
      <c r="V173" s="139"/>
      <c r="W173" s="139">
        <f t="shared" si="25"/>
        <v>794.19999999999982</v>
      </c>
      <c r="X173" s="139"/>
      <c r="Y173" s="139">
        <f t="shared" si="25"/>
        <v>794.19999999999982</v>
      </c>
      <c r="Z173" s="139"/>
      <c r="AA173" s="139">
        <f t="shared" si="26"/>
        <v>794.19999999999982</v>
      </c>
      <c r="AB173" s="139">
        <v>297.8</v>
      </c>
      <c r="AC173" s="139">
        <f t="shared" si="26"/>
        <v>1091.9999999999998</v>
      </c>
      <c r="AD173" s="139"/>
      <c r="AE173" s="139">
        <f t="shared" si="26"/>
        <v>1091.9999999999998</v>
      </c>
    </row>
    <row r="174" spans="1:31" ht="172.15" customHeight="1" x14ac:dyDescent="0.3">
      <c r="A174" s="12"/>
      <c r="B174" s="5"/>
      <c r="C174" s="21" t="s">
        <v>329</v>
      </c>
      <c r="D174" s="87" t="s">
        <v>56</v>
      </c>
      <c r="E174" s="87"/>
      <c r="F174" s="55"/>
      <c r="G174" s="139">
        <f>G175</f>
        <v>932.2</v>
      </c>
      <c r="H174" s="139">
        <f>H175</f>
        <v>0</v>
      </c>
      <c r="I174" s="139">
        <f t="shared" si="21"/>
        <v>932.2</v>
      </c>
      <c r="J174" s="139">
        <f>J175</f>
        <v>0</v>
      </c>
      <c r="K174" s="139">
        <f t="shared" si="22"/>
        <v>932.2</v>
      </c>
      <c r="L174" s="139">
        <f>L175</f>
        <v>0</v>
      </c>
      <c r="M174" s="139">
        <f t="shared" si="22"/>
        <v>932.2</v>
      </c>
      <c r="N174" s="139">
        <f>N175</f>
        <v>0</v>
      </c>
      <c r="O174" s="139">
        <f t="shared" si="33"/>
        <v>932.2</v>
      </c>
      <c r="P174" s="139">
        <f>P175</f>
        <v>0</v>
      </c>
      <c r="Q174" s="139">
        <f t="shared" si="24"/>
        <v>932.2</v>
      </c>
      <c r="R174" s="139">
        <f>R175</f>
        <v>0</v>
      </c>
      <c r="S174" s="139">
        <f t="shared" si="25"/>
        <v>932.2</v>
      </c>
      <c r="T174" s="139">
        <f>T175</f>
        <v>0</v>
      </c>
      <c r="U174" s="139">
        <f t="shared" si="25"/>
        <v>932.2</v>
      </c>
      <c r="V174" s="139">
        <f>V175</f>
        <v>0</v>
      </c>
      <c r="W174" s="139">
        <f t="shared" si="25"/>
        <v>932.2</v>
      </c>
      <c r="X174" s="139">
        <f>X175</f>
        <v>0</v>
      </c>
      <c r="Y174" s="139">
        <f t="shared" ref="Y174:AE189" si="44">W174+X174</f>
        <v>932.2</v>
      </c>
      <c r="Z174" s="139">
        <f>Z175</f>
        <v>0</v>
      </c>
      <c r="AA174" s="139">
        <f t="shared" si="44"/>
        <v>932.2</v>
      </c>
      <c r="AB174" s="139">
        <f>AB175</f>
        <v>349.6</v>
      </c>
      <c r="AC174" s="139">
        <f t="shared" si="44"/>
        <v>1281.8000000000002</v>
      </c>
      <c r="AD174" s="139">
        <f>AD175</f>
        <v>0</v>
      </c>
      <c r="AE174" s="139">
        <f t="shared" si="44"/>
        <v>1281.8000000000002</v>
      </c>
    </row>
    <row r="175" spans="1:31" ht="33" customHeight="1" x14ac:dyDescent="0.3">
      <c r="A175" s="12"/>
      <c r="B175" s="5"/>
      <c r="C175" s="33" t="s">
        <v>15</v>
      </c>
      <c r="D175" s="87" t="s">
        <v>56</v>
      </c>
      <c r="E175" s="87">
        <v>300</v>
      </c>
      <c r="F175" s="55"/>
      <c r="G175" s="139">
        <v>932.2</v>
      </c>
      <c r="H175" s="139"/>
      <c r="I175" s="139">
        <f t="shared" si="21"/>
        <v>932.2</v>
      </c>
      <c r="J175" s="139"/>
      <c r="K175" s="139">
        <f t="shared" si="22"/>
        <v>932.2</v>
      </c>
      <c r="L175" s="139"/>
      <c r="M175" s="139">
        <f t="shared" si="22"/>
        <v>932.2</v>
      </c>
      <c r="N175" s="139"/>
      <c r="O175" s="139">
        <f t="shared" si="33"/>
        <v>932.2</v>
      </c>
      <c r="P175" s="139"/>
      <c r="Q175" s="139">
        <f t="shared" si="24"/>
        <v>932.2</v>
      </c>
      <c r="R175" s="139"/>
      <c r="S175" s="139">
        <f t="shared" si="25"/>
        <v>932.2</v>
      </c>
      <c r="T175" s="139"/>
      <c r="U175" s="139">
        <f t="shared" si="25"/>
        <v>932.2</v>
      </c>
      <c r="V175" s="139"/>
      <c r="W175" s="139">
        <f t="shared" si="25"/>
        <v>932.2</v>
      </c>
      <c r="X175" s="139"/>
      <c r="Y175" s="139">
        <f t="shared" si="44"/>
        <v>932.2</v>
      </c>
      <c r="Z175" s="139"/>
      <c r="AA175" s="139">
        <f t="shared" si="44"/>
        <v>932.2</v>
      </c>
      <c r="AB175" s="139">
        <v>349.6</v>
      </c>
      <c r="AC175" s="139">
        <f t="shared" si="44"/>
        <v>1281.8000000000002</v>
      </c>
      <c r="AD175" s="139"/>
      <c r="AE175" s="139">
        <f t="shared" si="44"/>
        <v>1281.8000000000002</v>
      </c>
    </row>
    <row r="176" spans="1:31" ht="109.5" customHeight="1" x14ac:dyDescent="0.3">
      <c r="A176" s="12"/>
      <c r="B176" s="13">
        <v>6</v>
      </c>
      <c r="C176" s="9" t="s">
        <v>253</v>
      </c>
      <c r="D176" s="56" t="s">
        <v>57</v>
      </c>
      <c r="E176" s="56"/>
      <c r="F176" s="15"/>
      <c r="G176" s="63">
        <f>G177+G180</f>
        <v>2444.5</v>
      </c>
      <c r="H176" s="63">
        <f>H177+H180</f>
        <v>0</v>
      </c>
      <c r="I176" s="63">
        <f t="shared" si="21"/>
        <v>2444.5</v>
      </c>
      <c r="J176" s="63">
        <f>J177+J180</f>
        <v>0</v>
      </c>
      <c r="K176" s="63">
        <f t="shared" si="22"/>
        <v>2444.5</v>
      </c>
      <c r="L176" s="63">
        <f>L177+L180</f>
        <v>0</v>
      </c>
      <c r="M176" s="63">
        <f t="shared" si="22"/>
        <v>2444.5</v>
      </c>
      <c r="N176" s="63">
        <f>N177+N180</f>
        <v>0</v>
      </c>
      <c r="O176" s="63">
        <f t="shared" si="33"/>
        <v>2444.5</v>
      </c>
      <c r="P176" s="63">
        <f>P177+P180</f>
        <v>0</v>
      </c>
      <c r="Q176" s="63">
        <f t="shared" si="24"/>
        <v>2444.5</v>
      </c>
      <c r="R176" s="63">
        <f>R177+R180</f>
        <v>0</v>
      </c>
      <c r="S176" s="63">
        <f t="shared" si="25"/>
        <v>2444.5</v>
      </c>
      <c r="T176" s="63">
        <f>T177+T180</f>
        <v>0</v>
      </c>
      <c r="U176" s="63">
        <f t="shared" si="25"/>
        <v>2444.5</v>
      </c>
      <c r="V176" s="63">
        <f>V177+V180</f>
        <v>0</v>
      </c>
      <c r="W176" s="63">
        <f t="shared" si="25"/>
        <v>2444.5</v>
      </c>
      <c r="X176" s="63">
        <f>X177+X180</f>
        <v>-40</v>
      </c>
      <c r="Y176" s="63">
        <f t="shared" si="44"/>
        <v>2404.5</v>
      </c>
      <c r="Z176" s="63">
        <f>Z177+Z180</f>
        <v>0</v>
      </c>
      <c r="AA176" s="63">
        <f t="shared" si="44"/>
        <v>2404.5</v>
      </c>
      <c r="AB176" s="63">
        <f>AB177+AB180</f>
        <v>0</v>
      </c>
      <c r="AC176" s="63">
        <f t="shared" si="44"/>
        <v>2404.5</v>
      </c>
      <c r="AD176" s="63">
        <f>AD177+AD180</f>
        <v>-125</v>
      </c>
      <c r="AE176" s="63">
        <f t="shared" si="44"/>
        <v>2279.5</v>
      </c>
    </row>
    <row r="177" spans="1:31" ht="49.5" customHeight="1" x14ac:dyDescent="0.3">
      <c r="A177" s="12"/>
      <c r="B177" s="7"/>
      <c r="C177" s="33" t="s">
        <v>252</v>
      </c>
      <c r="D177" s="87" t="s">
        <v>58</v>
      </c>
      <c r="E177" s="87"/>
      <c r="F177" s="55"/>
      <c r="G177" s="139">
        <f>G178</f>
        <v>40</v>
      </c>
      <c r="H177" s="139">
        <f>H178</f>
        <v>0</v>
      </c>
      <c r="I177" s="139">
        <f t="shared" si="21"/>
        <v>40</v>
      </c>
      <c r="J177" s="139">
        <f>J178</f>
        <v>0</v>
      </c>
      <c r="K177" s="139">
        <f t="shared" si="22"/>
        <v>40</v>
      </c>
      <c r="L177" s="139">
        <f>L178</f>
        <v>0</v>
      </c>
      <c r="M177" s="139">
        <f t="shared" si="22"/>
        <v>40</v>
      </c>
      <c r="N177" s="139">
        <f>N178</f>
        <v>0</v>
      </c>
      <c r="O177" s="139">
        <f t="shared" si="33"/>
        <v>40</v>
      </c>
      <c r="P177" s="139">
        <f>P178</f>
        <v>0</v>
      </c>
      <c r="Q177" s="139">
        <f t="shared" ref="Q177:Q240" si="45">O177+P177</f>
        <v>40</v>
      </c>
      <c r="R177" s="139">
        <f>R178</f>
        <v>0</v>
      </c>
      <c r="S177" s="139">
        <f t="shared" ref="S177:Y240" si="46">Q177+R177</f>
        <v>40</v>
      </c>
      <c r="T177" s="139">
        <f>T178</f>
        <v>0</v>
      </c>
      <c r="U177" s="139">
        <f t="shared" si="46"/>
        <v>40</v>
      </c>
      <c r="V177" s="139">
        <f>V178</f>
        <v>0</v>
      </c>
      <c r="W177" s="139">
        <f t="shared" si="46"/>
        <v>40</v>
      </c>
      <c r="X177" s="139">
        <f>X178</f>
        <v>-40</v>
      </c>
      <c r="Y177" s="139">
        <f t="shared" si="46"/>
        <v>0</v>
      </c>
      <c r="Z177" s="139">
        <f>Z178</f>
        <v>0</v>
      </c>
      <c r="AA177" s="139">
        <f t="shared" si="44"/>
        <v>0</v>
      </c>
      <c r="AB177" s="139">
        <f>AB178</f>
        <v>0</v>
      </c>
      <c r="AC177" s="139">
        <f t="shared" si="44"/>
        <v>0</v>
      </c>
      <c r="AD177" s="139">
        <f>AD178</f>
        <v>0</v>
      </c>
      <c r="AE177" s="139">
        <f t="shared" si="44"/>
        <v>0</v>
      </c>
    </row>
    <row r="178" spans="1:31" ht="51.75" customHeight="1" x14ac:dyDescent="0.3">
      <c r="A178" s="12"/>
      <c r="B178" s="7"/>
      <c r="C178" s="35" t="s">
        <v>59</v>
      </c>
      <c r="D178" s="87" t="s">
        <v>60</v>
      </c>
      <c r="E178" s="87"/>
      <c r="F178" s="55"/>
      <c r="G178" s="139">
        <f>G179</f>
        <v>40</v>
      </c>
      <c r="H178" s="139">
        <f>H179</f>
        <v>0</v>
      </c>
      <c r="I178" s="139">
        <f t="shared" si="21"/>
        <v>40</v>
      </c>
      <c r="J178" s="139">
        <f>J179</f>
        <v>0</v>
      </c>
      <c r="K178" s="139">
        <f t="shared" si="22"/>
        <v>40</v>
      </c>
      <c r="L178" s="139">
        <f>L179</f>
        <v>0</v>
      </c>
      <c r="M178" s="139">
        <f t="shared" si="22"/>
        <v>40</v>
      </c>
      <c r="N178" s="139">
        <f>N179</f>
        <v>0</v>
      </c>
      <c r="O178" s="139">
        <f t="shared" si="33"/>
        <v>40</v>
      </c>
      <c r="P178" s="139">
        <f>P179</f>
        <v>0</v>
      </c>
      <c r="Q178" s="139">
        <f t="shared" si="45"/>
        <v>40</v>
      </c>
      <c r="R178" s="139">
        <f>R179</f>
        <v>0</v>
      </c>
      <c r="S178" s="139">
        <f t="shared" si="46"/>
        <v>40</v>
      </c>
      <c r="T178" s="139">
        <f>T179</f>
        <v>0</v>
      </c>
      <c r="U178" s="139">
        <f t="shared" si="46"/>
        <v>40</v>
      </c>
      <c r="V178" s="139">
        <f>V179</f>
        <v>0</v>
      </c>
      <c r="W178" s="139">
        <f t="shared" si="46"/>
        <v>40</v>
      </c>
      <c r="X178" s="139">
        <f>X179</f>
        <v>-40</v>
      </c>
      <c r="Y178" s="139">
        <f t="shared" si="46"/>
        <v>0</v>
      </c>
      <c r="Z178" s="139">
        <f>Z179</f>
        <v>0</v>
      </c>
      <c r="AA178" s="139">
        <f t="shared" si="44"/>
        <v>0</v>
      </c>
      <c r="AB178" s="139">
        <f>AB179</f>
        <v>0</v>
      </c>
      <c r="AC178" s="139">
        <f t="shared" si="44"/>
        <v>0</v>
      </c>
      <c r="AD178" s="139">
        <f>AD179</f>
        <v>0</v>
      </c>
      <c r="AE178" s="139">
        <f t="shared" si="44"/>
        <v>0</v>
      </c>
    </row>
    <row r="179" spans="1:31" ht="56.25" customHeight="1" x14ac:dyDescent="0.3">
      <c r="A179" s="12"/>
      <c r="B179" s="22"/>
      <c r="C179" s="36" t="s">
        <v>14</v>
      </c>
      <c r="D179" s="89" t="s">
        <v>60</v>
      </c>
      <c r="E179" s="89">
        <v>200</v>
      </c>
      <c r="F179" s="55">
        <v>12</v>
      </c>
      <c r="G179" s="139">
        <v>40</v>
      </c>
      <c r="H179" s="139"/>
      <c r="I179" s="139">
        <f t="shared" si="21"/>
        <v>40</v>
      </c>
      <c r="J179" s="139"/>
      <c r="K179" s="139">
        <f t="shared" si="22"/>
        <v>40</v>
      </c>
      <c r="L179" s="139"/>
      <c r="M179" s="139">
        <f t="shared" si="22"/>
        <v>40</v>
      </c>
      <c r="N179" s="139"/>
      <c r="O179" s="139">
        <f t="shared" si="33"/>
        <v>40</v>
      </c>
      <c r="P179" s="139"/>
      <c r="Q179" s="139">
        <f t="shared" si="45"/>
        <v>40</v>
      </c>
      <c r="R179" s="139"/>
      <c r="S179" s="139">
        <f t="shared" si="46"/>
        <v>40</v>
      </c>
      <c r="T179" s="139"/>
      <c r="U179" s="139">
        <f t="shared" si="46"/>
        <v>40</v>
      </c>
      <c r="V179" s="139"/>
      <c r="W179" s="139">
        <f t="shared" si="46"/>
        <v>40</v>
      </c>
      <c r="X179" s="139">
        <v>-40</v>
      </c>
      <c r="Y179" s="139">
        <f t="shared" si="46"/>
        <v>0</v>
      </c>
      <c r="Z179" s="139"/>
      <c r="AA179" s="139">
        <f t="shared" si="44"/>
        <v>0</v>
      </c>
      <c r="AB179" s="139"/>
      <c r="AC179" s="139">
        <f t="shared" si="44"/>
        <v>0</v>
      </c>
      <c r="AD179" s="139"/>
      <c r="AE179" s="139">
        <f t="shared" si="44"/>
        <v>0</v>
      </c>
    </row>
    <row r="180" spans="1:31" ht="80.45" customHeight="1" x14ac:dyDescent="0.3">
      <c r="A180" s="12"/>
      <c r="B180" s="7"/>
      <c r="C180" s="33" t="s">
        <v>254</v>
      </c>
      <c r="D180" s="87" t="s">
        <v>61</v>
      </c>
      <c r="E180" s="87"/>
      <c r="F180" s="55"/>
      <c r="G180" s="139">
        <f>G181</f>
        <v>2404.5</v>
      </c>
      <c r="H180" s="139">
        <f>H181</f>
        <v>0</v>
      </c>
      <c r="I180" s="139">
        <f t="shared" si="21"/>
        <v>2404.5</v>
      </c>
      <c r="J180" s="139">
        <f>J181</f>
        <v>0</v>
      </c>
      <c r="K180" s="139">
        <f t="shared" si="22"/>
        <v>2404.5</v>
      </c>
      <c r="L180" s="139">
        <f>L181</f>
        <v>0</v>
      </c>
      <c r="M180" s="139">
        <f t="shared" si="22"/>
        <v>2404.5</v>
      </c>
      <c r="N180" s="139">
        <f>N181</f>
        <v>0</v>
      </c>
      <c r="O180" s="139">
        <f t="shared" si="33"/>
        <v>2404.5</v>
      </c>
      <c r="P180" s="139">
        <f>P181</f>
        <v>0</v>
      </c>
      <c r="Q180" s="139">
        <f t="shared" si="45"/>
        <v>2404.5</v>
      </c>
      <c r="R180" s="139">
        <f>R181</f>
        <v>0</v>
      </c>
      <c r="S180" s="139">
        <f t="shared" si="46"/>
        <v>2404.5</v>
      </c>
      <c r="T180" s="139">
        <f>T181</f>
        <v>0</v>
      </c>
      <c r="U180" s="139">
        <f t="shared" si="46"/>
        <v>2404.5</v>
      </c>
      <c r="V180" s="139">
        <f>V181</f>
        <v>0</v>
      </c>
      <c r="W180" s="139">
        <f t="shared" si="46"/>
        <v>2404.5</v>
      </c>
      <c r="X180" s="139">
        <f>X181</f>
        <v>0</v>
      </c>
      <c r="Y180" s="139">
        <f t="shared" si="46"/>
        <v>2404.5</v>
      </c>
      <c r="Z180" s="139">
        <f>Z181</f>
        <v>0</v>
      </c>
      <c r="AA180" s="139">
        <f t="shared" si="44"/>
        <v>2404.5</v>
      </c>
      <c r="AB180" s="139">
        <f>AB181</f>
        <v>0</v>
      </c>
      <c r="AC180" s="139">
        <f t="shared" si="44"/>
        <v>2404.5</v>
      </c>
      <c r="AD180" s="139">
        <f>AD181</f>
        <v>-125</v>
      </c>
      <c r="AE180" s="139">
        <f t="shared" si="44"/>
        <v>2279.5</v>
      </c>
    </row>
    <row r="181" spans="1:31" ht="40.5" x14ac:dyDescent="0.3">
      <c r="A181" s="12"/>
      <c r="B181" s="7"/>
      <c r="C181" s="33" t="s">
        <v>62</v>
      </c>
      <c r="D181" s="87" t="s">
        <v>63</v>
      </c>
      <c r="E181" s="87"/>
      <c r="F181" s="55"/>
      <c r="G181" s="139">
        <f>G182</f>
        <v>2404.5</v>
      </c>
      <c r="H181" s="139">
        <f>H182</f>
        <v>0</v>
      </c>
      <c r="I181" s="139">
        <f t="shared" si="21"/>
        <v>2404.5</v>
      </c>
      <c r="J181" s="139">
        <f>J182</f>
        <v>0</v>
      </c>
      <c r="K181" s="139">
        <f t="shared" si="22"/>
        <v>2404.5</v>
      </c>
      <c r="L181" s="139">
        <f>L182</f>
        <v>0</v>
      </c>
      <c r="M181" s="139">
        <f t="shared" si="22"/>
        <v>2404.5</v>
      </c>
      <c r="N181" s="139">
        <f>N182</f>
        <v>0</v>
      </c>
      <c r="O181" s="139">
        <f t="shared" si="33"/>
        <v>2404.5</v>
      </c>
      <c r="P181" s="139">
        <f>P182</f>
        <v>0</v>
      </c>
      <c r="Q181" s="139">
        <f t="shared" si="45"/>
        <v>2404.5</v>
      </c>
      <c r="R181" s="139">
        <f>R182</f>
        <v>0</v>
      </c>
      <c r="S181" s="139">
        <f t="shared" si="46"/>
        <v>2404.5</v>
      </c>
      <c r="T181" s="139">
        <f>T182</f>
        <v>0</v>
      </c>
      <c r="U181" s="139">
        <f t="shared" si="46"/>
        <v>2404.5</v>
      </c>
      <c r="V181" s="139">
        <f>V182</f>
        <v>0</v>
      </c>
      <c r="W181" s="139">
        <f t="shared" si="46"/>
        <v>2404.5</v>
      </c>
      <c r="X181" s="139">
        <f>X182</f>
        <v>0</v>
      </c>
      <c r="Y181" s="139">
        <f t="shared" si="46"/>
        <v>2404.5</v>
      </c>
      <c r="Z181" s="139">
        <f>Z182</f>
        <v>0</v>
      </c>
      <c r="AA181" s="139">
        <f t="shared" si="44"/>
        <v>2404.5</v>
      </c>
      <c r="AB181" s="139">
        <f>AB182</f>
        <v>0</v>
      </c>
      <c r="AC181" s="139">
        <f t="shared" si="44"/>
        <v>2404.5</v>
      </c>
      <c r="AD181" s="139">
        <f>AD182</f>
        <v>-125</v>
      </c>
      <c r="AE181" s="139">
        <f t="shared" si="44"/>
        <v>2279.5</v>
      </c>
    </row>
    <row r="182" spans="1:31" ht="40.5" x14ac:dyDescent="0.3">
      <c r="A182" s="12"/>
      <c r="B182" s="7"/>
      <c r="C182" s="33" t="s">
        <v>48</v>
      </c>
      <c r="D182" s="87" t="s">
        <v>63</v>
      </c>
      <c r="E182" s="87">
        <v>600</v>
      </c>
      <c r="F182" s="55">
        <v>5</v>
      </c>
      <c r="G182" s="139">
        <v>2404.5</v>
      </c>
      <c r="H182" s="139"/>
      <c r="I182" s="139">
        <f t="shared" si="21"/>
        <v>2404.5</v>
      </c>
      <c r="J182" s="139"/>
      <c r="K182" s="139">
        <f t="shared" si="22"/>
        <v>2404.5</v>
      </c>
      <c r="L182" s="139"/>
      <c r="M182" s="139">
        <f t="shared" si="22"/>
        <v>2404.5</v>
      </c>
      <c r="N182" s="139"/>
      <c r="O182" s="139">
        <f t="shared" si="33"/>
        <v>2404.5</v>
      </c>
      <c r="P182" s="139"/>
      <c r="Q182" s="139">
        <f t="shared" si="45"/>
        <v>2404.5</v>
      </c>
      <c r="R182" s="139"/>
      <c r="S182" s="139">
        <f t="shared" si="46"/>
        <v>2404.5</v>
      </c>
      <c r="T182" s="139"/>
      <c r="U182" s="139">
        <f t="shared" si="46"/>
        <v>2404.5</v>
      </c>
      <c r="V182" s="139"/>
      <c r="W182" s="139">
        <f t="shared" si="46"/>
        <v>2404.5</v>
      </c>
      <c r="X182" s="139"/>
      <c r="Y182" s="139">
        <f t="shared" si="46"/>
        <v>2404.5</v>
      </c>
      <c r="Z182" s="139"/>
      <c r="AA182" s="139">
        <f t="shared" si="44"/>
        <v>2404.5</v>
      </c>
      <c r="AB182" s="139"/>
      <c r="AC182" s="139">
        <f t="shared" si="44"/>
        <v>2404.5</v>
      </c>
      <c r="AD182" s="139">
        <v>-125</v>
      </c>
      <c r="AE182" s="139">
        <f t="shared" si="44"/>
        <v>2279.5</v>
      </c>
    </row>
    <row r="183" spans="1:31" ht="93.6" customHeight="1" x14ac:dyDescent="0.3">
      <c r="A183" s="12"/>
      <c r="B183" s="13">
        <v>7</v>
      </c>
      <c r="C183" s="9" t="s">
        <v>251</v>
      </c>
      <c r="D183" s="56" t="s">
        <v>64</v>
      </c>
      <c r="E183" s="56"/>
      <c r="F183" s="9"/>
      <c r="G183" s="63">
        <f>G184+G187+G190+G193+G196</f>
        <v>100</v>
      </c>
      <c r="H183" s="63">
        <f>H184+H187+H190+H193+H196</f>
        <v>0</v>
      </c>
      <c r="I183" s="63">
        <f t="shared" si="21"/>
        <v>100</v>
      </c>
      <c r="J183" s="63">
        <f>J184+J187+J190+J193+J196</f>
        <v>0</v>
      </c>
      <c r="K183" s="63">
        <f t="shared" si="22"/>
        <v>100</v>
      </c>
      <c r="L183" s="63">
        <f>L184+L187+L190+L193+L196</f>
        <v>0</v>
      </c>
      <c r="M183" s="63">
        <f t="shared" si="22"/>
        <v>100</v>
      </c>
      <c r="N183" s="63">
        <f>N184+N187+N190+N193+N196</f>
        <v>96</v>
      </c>
      <c r="O183" s="63">
        <f t="shared" si="33"/>
        <v>196</v>
      </c>
      <c r="P183" s="63">
        <f>P184+P187+P190+P193+P196</f>
        <v>0</v>
      </c>
      <c r="Q183" s="63">
        <f t="shared" si="45"/>
        <v>196</v>
      </c>
      <c r="R183" s="63">
        <f>R184+R187+R190+R193+R196</f>
        <v>0</v>
      </c>
      <c r="S183" s="63">
        <f t="shared" si="46"/>
        <v>196</v>
      </c>
      <c r="T183" s="63">
        <f>T184+T187+T190+T193+T196</f>
        <v>0</v>
      </c>
      <c r="U183" s="63">
        <f t="shared" si="46"/>
        <v>196</v>
      </c>
      <c r="V183" s="63">
        <f>V184+V187+V190+V193+V196</f>
        <v>0</v>
      </c>
      <c r="W183" s="63">
        <f t="shared" si="46"/>
        <v>196</v>
      </c>
      <c r="X183" s="63">
        <f>X184+X187+X190+X193+X196</f>
        <v>0</v>
      </c>
      <c r="Y183" s="63">
        <f t="shared" si="46"/>
        <v>196</v>
      </c>
      <c r="Z183" s="63">
        <f>Z184+Z187+Z190+Z193+Z196</f>
        <v>0</v>
      </c>
      <c r="AA183" s="63">
        <f t="shared" si="44"/>
        <v>196</v>
      </c>
      <c r="AB183" s="63">
        <f>AB184+AB187+AB190+AB193+AB196</f>
        <v>0</v>
      </c>
      <c r="AC183" s="63">
        <f t="shared" si="44"/>
        <v>196</v>
      </c>
      <c r="AD183" s="63">
        <f>AD184+AD187+AD190+AD193+AD196</f>
        <v>0</v>
      </c>
      <c r="AE183" s="63">
        <f t="shared" si="44"/>
        <v>196</v>
      </c>
    </row>
    <row r="184" spans="1:31" ht="20.25" x14ac:dyDescent="0.3">
      <c r="A184" s="12"/>
      <c r="B184" s="7"/>
      <c r="C184" s="33" t="s">
        <v>250</v>
      </c>
      <c r="D184" s="87" t="s">
        <v>65</v>
      </c>
      <c r="E184" s="87"/>
      <c r="F184" s="54"/>
      <c r="G184" s="139">
        <f>G185</f>
        <v>20</v>
      </c>
      <c r="H184" s="139">
        <f>H185</f>
        <v>0</v>
      </c>
      <c r="I184" s="139">
        <f t="shared" si="21"/>
        <v>20</v>
      </c>
      <c r="J184" s="139">
        <f>J185</f>
        <v>-20</v>
      </c>
      <c r="K184" s="139">
        <f t="shared" si="22"/>
        <v>0</v>
      </c>
      <c r="L184" s="139">
        <f>L185</f>
        <v>0</v>
      </c>
      <c r="M184" s="139">
        <f t="shared" si="22"/>
        <v>0</v>
      </c>
      <c r="N184" s="139">
        <f>N185</f>
        <v>0</v>
      </c>
      <c r="O184" s="139">
        <f t="shared" si="33"/>
        <v>0</v>
      </c>
      <c r="P184" s="139">
        <f>P185</f>
        <v>0</v>
      </c>
      <c r="Q184" s="139">
        <f t="shared" si="45"/>
        <v>0</v>
      </c>
      <c r="R184" s="139">
        <f>R185</f>
        <v>0</v>
      </c>
      <c r="S184" s="139">
        <f t="shared" si="46"/>
        <v>0</v>
      </c>
      <c r="T184" s="139">
        <f>T185</f>
        <v>0</v>
      </c>
      <c r="U184" s="139">
        <f t="shared" si="46"/>
        <v>0</v>
      </c>
      <c r="V184" s="139">
        <f>V185</f>
        <v>0</v>
      </c>
      <c r="W184" s="139">
        <f t="shared" si="46"/>
        <v>0</v>
      </c>
      <c r="X184" s="139">
        <f>X185</f>
        <v>0</v>
      </c>
      <c r="Y184" s="139">
        <f t="shared" si="46"/>
        <v>0</v>
      </c>
      <c r="Z184" s="139">
        <f>Z185</f>
        <v>0</v>
      </c>
      <c r="AA184" s="139">
        <f t="shared" si="44"/>
        <v>0</v>
      </c>
      <c r="AB184" s="139">
        <f>AB185</f>
        <v>0</v>
      </c>
      <c r="AC184" s="139">
        <f t="shared" si="44"/>
        <v>0</v>
      </c>
      <c r="AD184" s="139">
        <f>AD185</f>
        <v>0</v>
      </c>
      <c r="AE184" s="139">
        <f t="shared" si="44"/>
        <v>0</v>
      </c>
    </row>
    <row r="185" spans="1:31" ht="58.15" customHeight="1" x14ac:dyDescent="0.3">
      <c r="A185" s="12"/>
      <c r="B185" s="7"/>
      <c r="C185" s="33" t="s">
        <v>66</v>
      </c>
      <c r="D185" s="87" t="s">
        <v>67</v>
      </c>
      <c r="E185" s="87"/>
      <c r="F185" s="54"/>
      <c r="G185" s="139">
        <f>G186</f>
        <v>20</v>
      </c>
      <c r="H185" s="139">
        <f>H186</f>
        <v>0</v>
      </c>
      <c r="I185" s="139">
        <f t="shared" si="21"/>
        <v>20</v>
      </c>
      <c r="J185" s="139">
        <f>J186</f>
        <v>-20</v>
      </c>
      <c r="K185" s="139">
        <f t="shared" si="22"/>
        <v>0</v>
      </c>
      <c r="L185" s="139">
        <f>L186</f>
        <v>0</v>
      </c>
      <c r="M185" s="139">
        <f t="shared" si="22"/>
        <v>0</v>
      </c>
      <c r="N185" s="139">
        <f>N186</f>
        <v>0</v>
      </c>
      <c r="O185" s="139">
        <f t="shared" si="33"/>
        <v>0</v>
      </c>
      <c r="P185" s="139">
        <f>P186</f>
        <v>0</v>
      </c>
      <c r="Q185" s="139">
        <f t="shared" si="45"/>
        <v>0</v>
      </c>
      <c r="R185" s="139">
        <f>R186</f>
        <v>0</v>
      </c>
      <c r="S185" s="139">
        <f t="shared" si="46"/>
        <v>0</v>
      </c>
      <c r="T185" s="139">
        <f>T186</f>
        <v>0</v>
      </c>
      <c r="U185" s="139">
        <f t="shared" si="46"/>
        <v>0</v>
      </c>
      <c r="V185" s="139">
        <f>V186</f>
        <v>0</v>
      </c>
      <c r="W185" s="139">
        <f t="shared" si="46"/>
        <v>0</v>
      </c>
      <c r="X185" s="139">
        <f>X186</f>
        <v>0</v>
      </c>
      <c r="Y185" s="139">
        <f t="shared" si="46"/>
        <v>0</v>
      </c>
      <c r="Z185" s="139">
        <f>Z186</f>
        <v>0</v>
      </c>
      <c r="AA185" s="139">
        <f t="shared" si="44"/>
        <v>0</v>
      </c>
      <c r="AB185" s="139">
        <f>AB186</f>
        <v>0</v>
      </c>
      <c r="AC185" s="139">
        <f t="shared" si="44"/>
        <v>0</v>
      </c>
      <c r="AD185" s="139">
        <f>AD186</f>
        <v>0</v>
      </c>
      <c r="AE185" s="139">
        <f t="shared" si="44"/>
        <v>0</v>
      </c>
    </row>
    <row r="186" spans="1:31" ht="40.5" x14ac:dyDescent="0.3">
      <c r="A186" s="12"/>
      <c r="B186" s="7"/>
      <c r="C186" s="33" t="s">
        <v>14</v>
      </c>
      <c r="D186" s="87" t="s">
        <v>67</v>
      </c>
      <c r="E186" s="87">
        <v>200</v>
      </c>
      <c r="F186" s="54">
        <v>13</v>
      </c>
      <c r="G186" s="139">
        <v>20</v>
      </c>
      <c r="H186" s="139"/>
      <c r="I186" s="139">
        <f t="shared" si="21"/>
        <v>20</v>
      </c>
      <c r="J186" s="139">
        <v>-20</v>
      </c>
      <c r="K186" s="139">
        <f t="shared" si="22"/>
        <v>0</v>
      </c>
      <c r="L186" s="139"/>
      <c r="M186" s="139">
        <f t="shared" si="22"/>
        <v>0</v>
      </c>
      <c r="N186" s="139"/>
      <c r="O186" s="139">
        <f t="shared" si="33"/>
        <v>0</v>
      </c>
      <c r="P186" s="139"/>
      <c r="Q186" s="139">
        <f t="shared" si="45"/>
        <v>0</v>
      </c>
      <c r="R186" s="139"/>
      <c r="S186" s="139">
        <f t="shared" si="46"/>
        <v>0</v>
      </c>
      <c r="T186" s="139"/>
      <c r="U186" s="139">
        <f t="shared" si="46"/>
        <v>0</v>
      </c>
      <c r="V186" s="139"/>
      <c r="W186" s="139">
        <f t="shared" si="46"/>
        <v>0</v>
      </c>
      <c r="X186" s="139"/>
      <c r="Y186" s="139">
        <f t="shared" si="46"/>
        <v>0</v>
      </c>
      <c r="Z186" s="139"/>
      <c r="AA186" s="139">
        <f t="shared" si="44"/>
        <v>0</v>
      </c>
      <c r="AB186" s="139"/>
      <c r="AC186" s="139">
        <f t="shared" si="44"/>
        <v>0</v>
      </c>
      <c r="AD186" s="139"/>
      <c r="AE186" s="139">
        <f t="shared" si="44"/>
        <v>0</v>
      </c>
    </row>
    <row r="187" spans="1:31" s="65" customFormat="1" ht="20.25" x14ac:dyDescent="0.3">
      <c r="A187" s="66"/>
      <c r="B187" s="7"/>
      <c r="C187" s="101" t="s">
        <v>386</v>
      </c>
      <c r="D187" s="102" t="s">
        <v>388</v>
      </c>
      <c r="E187" s="102"/>
      <c r="F187" s="54"/>
      <c r="G187" s="139">
        <f t="shared" ref="G187:AD188" si="47">G188</f>
        <v>20</v>
      </c>
      <c r="H187" s="139">
        <f t="shared" si="47"/>
        <v>0</v>
      </c>
      <c r="I187" s="139">
        <f t="shared" si="21"/>
        <v>20</v>
      </c>
      <c r="J187" s="139">
        <f t="shared" si="47"/>
        <v>-20</v>
      </c>
      <c r="K187" s="139">
        <f t="shared" si="22"/>
        <v>0</v>
      </c>
      <c r="L187" s="139">
        <f t="shared" si="47"/>
        <v>0</v>
      </c>
      <c r="M187" s="139">
        <f t="shared" si="22"/>
        <v>0</v>
      </c>
      <c r="N187" s="139">
        <f t="shared" si="47"/>
        <v>0</v>
      </c>
      <c r="O187" s="139">
        <f t="shared" si="33"/>
        <v>0</v>
      </c>
      <c r="P187" s="139">
        <f t="shared" si="47"/>
        <v>0</v>
      </c>
      <c r="Q187" s="139">
        <f t="shared" si="45"/>
        <v>0</v>
      </c>
      <c r="R187" s="139">
        <f t="shared" si="47"/>
        <v>0</v>
      </c>
      <c r="S187" s="139">
        <f t="shared" si="46"/>
        <v>0</v>
      </c>
      <c r="T187" s="139">
        <f t="shared" si="47"/>
        <v>0</v>
      </c>
      <c r="U187" s="139">
        <f t="shared" si="46"/>
        <v>0</v>
      </c>
      <c r="V187" s="139">
        <f t="shared" si="47"/>
        <v>0</v>
      </c>
      <c r="W187" s="139">
        <f t="shared" si="46"/>
        <v>0</v>
      </c>
      <c r="X187" s="139">
        <f t="shared" si="47"/>
        <v>0</v>
      </c>
      <c r="Y187" s="139">
        <f t="shared" si="46"/>
        <v>0</v>
      </c>
      <c r="Z187" s="139">
        <f t="shared" si="47"/>
        <v>0</v>
      </c>
      <c r="AA187" s="139">
        <f t="shared" si="44"/>
        <v>0</v>
      </c>
      <c r="AB187" s="139">
        <f t="shared" si="47"/>
        <v>0</v>
      </c>
      <c r="AC187" s="139">
        <f t="shared" si="44"/>
        <v>0</v>
      </c>
      <c r="AD187" s="139">
        <f t="shared" si="47"/>
        <v>0</v>
      </c>
      <c r="AE187" s="139">
        <f t="shared" si="44"/>
        <v>0</v>
      </c>
    </row>
    <row r="188" spans="1:31" s="65" customFormat="1" ht="48.6" customHeight="1" x14ac:dyDescent="0.3">
      <c r="A188" s="66"/>
      <c r="B188" s="7"/>
      <c r="C188" s="100" t="s">
        <v>387</v>
      </c>
      <c r="D188" s="102" t="s">
        <v>389</v>
      </c>
      <c r="E188" s="102"/>
      <c r="F188" s="54"/>
      <c r="G188" s="139">
        <f t="shared" si="47"/>
        <v>20</v>
      </c>
      <c r="H188" s="139">
        <f t="shared" si="47"/>
        <v>0</v>
      </c>
      <c r="I188" s="139">
        <f t="shared" si="21"/>
        <v>20</v>
      </c>
      <c r="J188" s="139">
        <f t="shared" si="47"/>
        <v>-20</v>
      </c>
      <c r="K188" s="139">
        <f t="shared" si="22"/>
        <v>0</v>
      </c>
      <c r="L188" s="139">
        <f t="shared" si="47"/>
        <v>0</v>
      </c>
      <c r="M188" s="139">
        <f t="shared" si="22"/>
        <v>0</v>
      </c>
      <c r="N188" s="139">
        <f t="shared" si="47"/>
        <v>0</v>
      </c>
      <c r="O188" s="139">
        <f t="shared" si="33"/>
        <v>0</v>
      </c>
      <c r="P188" s="139">
        <f t="shared" si="47"/>
        <v>0</v>
      </c>
      <c r="Q188" s="139">
        <f t="shared" si="45"/>
        <v>0</v>
      </c>
      <c r="R188" s="139">
        <f t="shared" si="47"/>
        <v>0</v>
      </c>
      <c r="S188" s="139">
        <f t="shared" si="46"/>
        <v>0</v>
      </c>
      <c r="T188" s="139">
        <f t="shared" si="47"/>
        <v>0</v>
      </c>
      <c r="U188" s="139">
        <f t="shared" si="46"/>
        <v>0</v>
      </c>
      <c r="V188" s="139">
        <f t="shared" si="47"/>
        <v>0</v>
      </c>
      <c r="W188" s="139">
        <f t="shared" si="46"/>
        <v>0</v>
      </c>
      <c r="X188" s="139">
        <f t="shared" si="47"/>
        <v>0</v>
      </c>
      <c r="Y188" s="139">
        <f t="shared" si="46"/>
        <v>0</v>
      </c>
      <c r="Z188" s="139">
        <f t="shared" si="47"/>
        <v>0</v>
      </c>
      <c r="AA188" s="139">
        <f t="shared" si="44"/>
        <v>0</v>
      </c>
      <c r="AB188" s="139">
        <f t="shared" si="47"/>
        <v>0</v>
      </c>
      <c r="AC188" s="139">
        <f t="shared" si="44"/>
        <v>0</v>
      </c>
      <c r="AD188" s="139">
        <f t="shared" si="47"/>
        <v>0</v>
      </c>
      <c r="AE188" s="139">
        <f t="shared" si="44"/>
        <v>0</v>
      </c>
    </row>
    <row r="189" spans="1:31" s="65" customFormat="1" ht="39" x14ac:dyDescent="0.3">
      <c r="A189" s="66"/>
      <c r="B189" s="7"/>
      <c r="C189" s="99" t="s">
        <v>14</v>
      </c>
      <c r="D189" s="102" t="s">
        <v>389</v>
      </c>
      <c r="E189" s="102" t="s">
        <v>292</v>
      </c>
      <c r="F189" s="54"/>
      <c r="G189" s="139">
        <v>20</v>
      </c>
      <c r="H189" s="139"/>
      <c r="I189" s="139">
        <f t="shared" si="21"/>
        <v>20</v>
      </c>
      <c r="J189" s="139">
        <v>-20</v>
      </c>
      <c r="K189" s="139">
        <f t="shared" si="22"/>
        <v>0</v>
      </c>
      <c r="L189" s="139"/>
      <c r="M189" s="139">
        <f t="shared" si="22"/>
        <v>0</v>
      </c>
      <c r="N189" s="139"/>
      <c r="O189" s="139">
        <f t="shared" si="33"/>
        <v>0</v>
      </c>
      <c r="P189" s="139"/>
      <c r="Q189" s="139">
        <f t="shared" si="45"/>
        <v>0</v>
      </c>
      <c r="R189" s="139"/>
      <c r="S189" s="139">
        <f t="shared" si="46"/>
        <v>0</v>
      </c>
      <c r="T189" s="139"/>
      <c r="U189" s="139">
        <f t="shared" si="46"/>
        <v>0</v>
      </c>
      <c r="V189" s="139"/>
      <c r="W189" s="139">
        <f t="shared" si="46"/>
        <v>0</v>
      </c>
      <c r="X189" s="139"/>
      <c r="Y189" s="139">
        <f t="shared" si="46"/>
        <v>0</v>
      </c>
      <c r="Z189" s="139"/>
      <c r="AA189" s="139">
        <f t="shared" si="44"/>
        <v>0</v>
      </c>
      <c r="AB189" s="139"/>
      <c r="AC189" s="139">
        <f t="shared" si="44"/>
        <v>0</v>
      </c>
      <c r="AD189" s="139"/>
      <c r="AE189" s="139">
        <f t="shared" si="44"/>
        <v>0</v>
      </c>
    </row>
    <row r="190" spans="1:31" ht="58.15" customHeight="1" x14ac:dyDescent="0.3">
      <c r="A190" s="12"/>
      <c r="B190" s="7"/>
      <c r="C190" s="33" t="s">
        <v>249</v>
      </c>
      <c r="D190" s="87" t="s">
        <v>68</v>
      </c>
      <c r="E190" s="87"/>
      <c r="F190" s="54"/>
      <c r="G190" s="139">
        <f t="shared" ref="G190:AD191" si="48">G191</f>
        <v>20</v>
      </c>
      <c r="H190" s="139">
        <f t="shared" si="48"/>
        <v>0</v>
      </c>
      <c r="I190" s="139">
        <f t="shared" si="21"/>
        <v>20</v>
      </c>
      <c r="J190" s="139">
        <f t="shared" si="48"/>
        <v>80</v>
      </c>
      <c r="K190" s="139">
        <f t="shared" si="22"/>
        <v>100</v>
      </c>
      <c r="L190" s="139">
        <f t="shared" si="48"/>
        <v>0</v>
      </c>
      <c r="M190" s="139">
        <f t="shared" si="22"/>
        <v>100</v>
      </c>
      <c r="N190" s="139">
        <f t="shared" si="48"/>
        <v>96</v>
      </c>
      <c r="O190" s="139">
        <f t="shared" si="33"/>
        <v>196</v>
      </c>
      <c r="P190" s="139">
        <f t="shared" si="48"/>
        <v>0</v>
      </c>
      <c r="Q190" s="139">
        <f t="shared" si="45"/>
        <v>196</v>
      </c>
      <c r="R190" s="139">
        <f t="shared" si="48"/>
        <v>0</v>
      </c>
      <c r="S190" s="139">
        <f t="shared" si="46"/>
        <v>196</v>
      </c>
      <c r="T190" s="139">
        <f t="shared" si="48"/>
        <v>0</v>
      </c>
      <c r="U190" s="139">
        <f t="shared" si="46"/>
        <v>196</v>
      </c>
      <c r="V190" s="139">
        <f t="shared" si="48"/>
        <v>0</v>
      </c>
      <c r="W190" s="139">
        <f t="shared" si="46"/>
        <v>196</v>
      </c>
      <c r="X190" s="139">
        <f t="shared" si="48"/>
        <v>0</v>
      </c>
      <c r="Y190" s="139">
        <f t="shared" si="46"/>
        <v>196</v>
      </c>
      <c r="Z190" s="139">
        <f t="shared" si="48"/>
        <v>0</v>
      </c>
      <c r="AA190" s="139">
        <f t="shared" ref="AA190:AE239" si="49">Y190+Z190</f>
        <v>196</v>
      </c>
      <c r="AB190" s="139">
        <f t="shared" si="48"/>
        <v>0</v>
      </c>
      <c r="AC190" s="139">
        <f t="shared" si="49"/>
        <v>196</v>
      </c>
      <c r="AD190" s="139">
        <f t="shared" si="48"/>
        <v>0</v>
      </c>
      <c r="AE190" s="139">
        <f t="shared" si="49"/>
        <v>196</v>
      </c>
    </row>
    <row r="191" spans="1:31" ht="69.75" customHeight="1" x14ac:dyDescent="0.3">
      <c r="A191" s="12"/>
      <c r="B191" s="7"/>
      <c r="C191" s="33" t="s">
        <v>66</v>
      </c>
      <c r="D191" s="87" t="s">
        <v>69</v>
      </c>
      <c r="E191" s="87"/>
      <c r="F191" s="54"/>
      <c r="G191" s="139">
        <f t="shared" si="48"/>
        <v>20</v>
      </c>
      <c r="H191" s="139">
        <f t="shared" si="48"/>
        <v>0</v>
      </c>
      <c r="I191" s="139">
        <f t="shared" si="21"/>
        <v>20</v>
      </c>
      <c r="J191" s="139">
        <f t="shared" si="48"/>
        <v>80</v>
      </c>
      <c r="K191" s="139">
        <f t="shared" si="22"/>
        <v>100</v>
      </c>
      <c r="L191" s="139">
        <f t="shared" si="48"/>
        <v>0</v>
      </c>
      <c r="M191" s="139">
        <f t="shared" si="22"/>
        <v>100</v>
      </c>
      <c r="N191" s="139">
        <f t="shared" si="48"/>
        <v>96</v>
      </c>
      <c r="O191" s="139">
        <f t="shared" si="33"/>
        <v>196</v>
      </c>
      <c r="P191" s="139">
        <f t="shared" si="48"/>
        <v>0</v>
      </c>
      <c r="Q191" s="139">
        <f t="shared" si="45"/>
        <v>196</v>
      </c>
      <c r="R191" s="139">
        <f t="shared" si="48"/>
        <v>0</v>
      </c>
      <c r="S191" s="139">
        <f t="shared" si="46"/>
        <v>196</v>
      </c>
      <c r="T191" s="139">
        <f t="shared" si="48"/>
        <v>0</v>
      </c>
      <c r="U191" s="139">
        <f t="shared" si="46"/>
        <v>196</v>
      </c>
      <c r="V191" s="139">
        <f t="shared" si="48"/>
        <v>0</v>
      </c>
      <c r="W191" s="139">
        <f t="shared" si="46"/>
        <v>196</v>
      </c>
      <c r="X191" s="139">
        <f t="shared" si="48"/>
        <v>0</v>
      </c>
      <c r="Y191" s="139">
        <f t="shared" si="46"/>
        <v>196</v>
      </c>
      <c r="Z191" s="139">
        <f t="shared" si="48"/>
        <v>0</v>
      </c>
      <c r="AA191" s="139">
        <f t="shared" si="49"/>
        <v>196</v>
      </c>
      <c r="AB191" s="139">
        <f t="shared" si="48"/>
        <v>0</v>
      </c>
      <c r="AC191" s="139">
        <f t="shared" si="49"/>
        <v>196</v>
      </c>
      <c r="AD191" s="139">
        <f t="shared" si="48"/>
        <v>0</v>
      </c>
      <c r="AE191" s="139">
        <f t="shared" si="49"/>
        <v>196</v>
      </c>
    </row>
    <row r="192" spans="1:31" ht="40.5" x14ac:dyDescent="0.3">
      <c r="A192" s="12"/>
      <c r="B192" s="7"/>
      <c r="C192" s="33" t="s">
        <v>14</v>
      </c>
      <c r="D192" s="87" t="s">
        <v>69</v>
      </c>
      <c r="E192" s="87">
        <v>200</v>
      </c>
      <c r="F192" s="54">
        <v>13</v>
      </c>
      <c r="G192" s="139">
        <v>20</v>
      </c>
      <c r="H192" s="139"/>
      <c r="I192" s="139">
        <f t="shared" si="21"/>
        <v>20</v>
      </c>
      <c r="J192" s="139">
        <v>80</v>
      </c>
      <c r="K192" s="139">
        <f t="shared" si="22"/>
        <v>100</v>
      </c>
      <c r="L192" s="139"/>
      <c r="M192" s="139">
        <f t="shared" si="22"/>
        <v>100</v>
      </c>
      <c r="N192" s="139">
        <v>96</v>
      </c>
      <c r="O192" s="139">
        <f t="shared" si="33"/>
        <v>196</v>
      </c>
      <c r="P192" s="139"/>
      <c r="Q192" s="139">
        <f t="shared" si="45"/>
        <v>196</v>
      </c>
      <c r="R192" s="139"/>
      <c r="S192" s="139">
        <f t="shared" si="46"/>
        <v>196</v>
      </c>
      <c r="T192" s="139"/>
      <c r="U192" s="139">
        <f t="shared" si="46"/>
        <v>196</v>
      </c>
      <c r="V192" s="139"/>
      <c r="W192" s="139">
        <f t="shared" si="46"/>
        <v>196</v>
      </c>
      <c r="X192" s="139"/>
      <c r="Y192" s="139">
        <f t="shared" si="46"/>
        <v>196</v>
      </c>
      <c r="Z192" s="139"/>
      <c r="AA192" s="139">
        <f t="shared" si="49"/>
        <v>196</v>
      </c>
      <c r="AB192" s="139"/>
      <c r="AC192" s="139">
        <f t="shared" si="49"/>
        <v>196</v>
      </c>
      <c r="AD192" s="139"/>
      <c r="AE192" s="139">
        <f t="shared" si="49"/>
        <v>196</v>
      </c>
    </row>
    <row r="193" spans="1:31" s="65" customFormat="1" ht="40.5" x14ac:dyDescent="0.3">
      <c r="A193" s="66"/>
      <c r="B193" s="7"/>
      <c r="C193" s="105" t="s">
        <v>390</v>
      </c>
      <c r="D193" s="106" t="s">
        <v>392</v>
      </c>
      <c r="E193" s="106"/>
      <c r="F193" s="54"/>
      <c r="G193" s="139">
        <f t="shared" ref="G193:AD194" si="50">G194</f>
        <v>20</v>
      </c>
      <c r="H193" s="139">
        <f t="shared" si="50"/>
        <v>0</v>
      </c>
      <c r="I193" s="139">
        <f t="shared" si="21"/>
        <v>20</v>
      </c>
      <c r="J193" s="139">
        <f t="shared" si="50"/>
        <v>-20</v>
      </c>
      <c r="K193" s="139">
        <f t="shared" si="22"/>
        <v>0</v>
      </c>
      <c r="L193" s="139">
        <f t="shared" si="50"/>
        <v>0</v>
      </c>
      <c r="M193" s="139">
        <f t="shared" si="22"/>
        <v>0</v>
      </c>
      <c r="N193" s="139">
        <f t="shared" si="50"/>
        <v>0</v>
      </c>
      <c r="O193" s="139">
        <f t="shared" si="33"/>
        <v>0</v>
      </c>
      <c r="P193" s="139">
        <f t="shared" si="50"/>
        <v>0</v>
      </c>
      <c r="Q193" s="139">
        <f t="shared" si="45"/>
        <v>0</v>
      </c>
      <c r="R193" s="139">
        <f t="shared" si="50"/>
        <v>0</v>
      </c>
      <c r="S193" s="139">
        <f t="shared" si="46"/>
        <v>0</v>
      </c>
      <c r="T193" s="139">
        <f t="shared" si="50"/>
        <v>0</v>
      </c>
      <c r="U193" s="139">
        <f t="shared" si="46"/>
        <v>0</v>
      </c>
      <c r="V193" s="139">
        <f t="shared" si="50"/>
        <v>0</v>
      </c>
      <c r="W193" s="139">
        <f t="shared" si="46"/>
        <v>0</v>
      </c>
      <c r="X193" s="139">
        <f t="shared" si="50"/>
        <v>0</v>
      </c>
      <c r="Y193" s="139">
        <f t="shared" si="46"/>
        <v>0</v>
      </c>
      <c r="Z193" s="139">
        <f t="shared" si="50"/>
        <v>0</v>
      </c>
      <c r="AA193" s="139">
        <f t="shared" si="49"/>
        <v>0</v>
      </c>
      <c r="AB193" s="139">
        <f t="shared" si="50"/>
        <v>0</v>
      </c>
      <c r="AC193" s="139">
        <f t="shared" si="49"/>
        <v>0</v>
      </c>
      <c r="AD193" s="139">
        <f t="shared" si="50"/>
        <v>0</v>
      </c>
      <c r="AE193" s="139">
        <f t="shared" si="49"/>
        <v>0</v>
      </c>
    </row>
    <row r="194" spans="1:31" s="65" customFormat="1" ht="60.75" x14ac:dyDescent="0.3">
      <c r="A194" s="66"/>
      <c r="B194" s="7"/>
      <c r="C194" s="104" t="s">
        <v>387</v>
      </c>
      <c r="D194" s="106" t="s">
        <v>393</v>
      </c>
      <c r="E194" s="106"/>
      <c r="F194" s="54"/>
      <c r="G194" s="139">
        <f t="shared" si="50"/>
        <v>20</v>
      </c>
      <c r="H194" s="139">
        <f t="shared" si="50"/>
        <v>0</v>
      </c>
      <c r="I194" s="139">
        <f t="shared" si="21"/>
        <v>20</v>
      </c>
      <c r="J194" s="139">
        <f t="shared" si="50"/>
        <v>-20</v>
      </c>
      <c r="K194" s="139">
        <f t="shared" si="22"/>
        <v>0</v>
      </c>
      <c r="L194" s="139">
        <f t="shared" si="50"/>
        <v>0</v>
      </c>
      <c r="M194" s="139">
        <f t="shared" si="22"/>
        <v>0</v>
      </c>
      <c r="N194" s="139">
        <f t="shared" si="50"/>
        <v>0</v>
      </c>
      <c r="O194" s="139">
        <f t="shared" si="33"/>
        <v>0</v>
      </c>
      <c r="P194" s="139">
        <f t="shared" si="50"/>
        <v>0</v>
      </c>
      <c r="Q194" s="139">
        <f t="shared" si="45"/>
        <v>0</v>
      </c>
      <c r="R194" s="139">
        <f t="shared" si="50"/>
        <v>0</v>
      </c>
      <c r="S194" s="139">
        <f t="shared" si="46"/>
        <v>0</v>
      </c>
      <c r="T194" s="139">
        <f t="shared" si="50"/>
        <v>0</v>
      </c>
      <c r="U194" s="139">
        <f t="shared" si="46"/>
        <v>0</v>
      </c>
      <c r="V194" s="139">
        <f t="shared" si="50"/>
        <v>0</v>
      </c>
      <c r="W194" s="139">
        <f t="shared" si="46"/>
        <v>0</v>
      </c>
      <c r="X194" s="139">
        <f t="shared" si="50"/>
        <v>0</v>
      </c>
      <c r="Y194" s="139">
        <f t="shared" si="46"/>
        <v>0</v>
      </c>
      <c r="Z194" s="139">
        <f t="shared" si="50"/>
        <v>0</v>
      </c>
      <c r="AA194" s="139">
        <f t="shared" si="49"/>
        <v>0</v>
      </c>
      <c r="AB194" s="139">
        <f t="shared" si="50"/>
        <v>0</v>
      </c>
      <c r="AC194" s="139">
        <f t="shared" si="49"/>
        <v>0</v>
      </c>
      <c r="AD194" s="139">
        <f t="shared" si="50"/>
        <v>0</v>
      </c>
      <c r="AE194" s="139">
        <f t="shared" si="49"/>
        <v>0</v>
      </c>
    </row>
    <row r="195" spans="1:31" s="65" customFormat="1" ht="39" x14ac:dyDescent="0.3">
      <c r="A195" s="66"/>
      <c r="B195" s="7"/>
      <c r="C195" s="103" t="s">
        <v>14</v>
      </c>
      <c r="D195" s="106" t="s">
        <v>393</v>
      </c>
      <c r="E195" s="106" t="s">
        <v>292</v>
      </c>
      <c r="F195" s="54"/>
      <c r="G195" s="139">
        <v>20</v>
      </c>
      <c r="H195" s="139"/>
      <c r="I195" s="139">
        <f t="shared" si="21"/>
        <v>20</v>
      </c>
      <c r="J195" s="139">
        <v>-20</v>
      </c>
      <c r="K195" s="139">
        <f t="shared" si="22"/>
        <v>0</v>
      </c>
      <c r="L195" s="139"/>
      <c r="M195" s="139">
        <f t="shared" si="22"/>
        <v>0</v>
      </c>
      <c r="N195" s="139"/>
      <c r="O195" s="139">
        <f t="shared" si="33"/>
        <v>0</v>
      </c>
      <c r="P195" s="139"/>
      <c r="Q195" s="139">
        <f t="shared" si="45"/>
        <v>0</v>
      </c>
      <c r="R195" s="139"/>
      <c r="S195" s="139">
        <f t="shared" si="46"/>
        <v>0</v>
      </c>
      <c r="T195" s="139"/>
      <c r="U195" s="139">
        <f t="shared" si="46"/>
        <v>0</v>
      </c>
      <c r="V195" s="139"/>
      <c r="W195" s="139">
        <f t="shared" si="46"/>
        <v>0</v>
      </c>
      <c r="X195" s="139"/>
      <c r="Y195" s="139">
        <f t="shared" si="46"/>
        <v>0</v>
      </c>
      <c r="Z195" s="139"/>
      <c r="AA195" s="139">
        <f t="shared" si="49"/>
        <v>0</v>
      </c>
      <c r="AB195" s="139"/>
      <c r="AC195" s="139">
        <f t="shared" si="49"/>
        <v>0</v>
      </c>
      <c r="AD195" s="139"/>
      <c r="AE195" s="139">
        <f t="shared" si="49"/>
        <v>0</v>
      </c>
    </row>
    <row r="196" spans="1:31" s="65" customFormat="1" ht="40.5" x14ac:dyDescent="0.3">
      <c r="A196" s="66"/>
      <c r="B196" s="7"/>
      <c r="C196" s="105" t="s">
        <v>391</v>
      </c>
      <c r="D196" s="106" t="s">
        <v>394</v>
      </c>
      <c r="E196" s="106"/>
      <c r="F196" s="54"/>
      <c r="G196" s="139">
        <f t="shared" ref="G196:AD197" si="51">G197</f>
        <v>20</v>
      </c>
      <c r="H196" s="139">
        <f t="shared" si="51"/>
        <v>0</v>
      </c>
      <c r="I196" s="139">
        <f t="shared" si="21"/>
        <v>20</v>
      </c>
      <c r="J196" s="139">
        <f t="shared" si="51"/>
        <v>-20</v>
      </c>
      <c r="K196" s="139">
        <f t="shared" si="22"/>
        <v>0</v>
      </c>
      <c r="L196" s="139">
        <f t="shared" si="51"/>
        <v>0</v>
      </c>
      <c r="M196" s="139">
        <f t="shared" si="22"/>
        <v>0</v>
      </c>
      <c r="N196" s="139">
        <f t="shared" si="51"/>
        <v>0</v>
      </c>
      <c r="O196" s="139">
        <f t="shared" si="33"/>
        <v>0</v>
      </c>
      <c r="P196" s="139">
        <f t="shared" si="51"/>
        <v>0</v>
      </c>
      <c r="Q196" s="139">
        <f t="shared" si="45"/>
        <v>0</v>
      </c>
      <c r="R196" s="139">
        <f t="shared" si="51"/>
        <v>0</v>
      </c>
      <c r="S196" s="139">
        <f t="shared" si="46"/>
        <v>0</v>
      </c>
      <c r="T196" s="139">
        <f t="shared" si="51"/>
        <v>0</v>
      </c>
      <c r="U196" s="139">
        <f t="shared" si="46"/>
        <v>0</v>
      </c>
      <c r="V196" s="139">
        <f t="shared" si="51"/>
        <v>0</v>
      </c>
      <c r="W196" s="139">
        <f t="shared" si="46"/>
        <v>0</v>
      </c>
      <c r="X196" s="139">
        <f t="shared" si="51"/>
        <v>0</v>
      </c>
      <c r="Y196" s="139">
        <f t="shared" si="46"/>
        <v>0</v>
      </c>
      <c r="Z196" s="139">
        <f t="shared" si="51"/>
        <v>0</v>
      </c>
      <c r="AA196" s="139">
        <f t="shared" si="49"/>
        <v>0</v>
      </c>
      <c r="AB196" s="139">
        <f t="shared" si="51"/>
        <v>0</v>
      </c>
      <c r="AC196" s="139">
        <f t="shared" si="49"/>
        <v>0</v>
      </c>
      <c r="AD196" s="139">
        <f t="shared" si="51"/>
        <v>0</v>
      </c>
      <c r="AE196" s="139">
        <f t="shared" si="49"/>
        <v>0</v>
      </c>
    </row>
    <row r="197" spans="1:31" s="65" customFormat="1" ht="60.75" x14ac:dyDescent="0.3">
      <c r="A197" s="66"/>
      <c r="B197" s="7"/>
      <c r="C197" s="104" t="s">
        <v>387</v>
      </c>
      <c r="D197" s="106" t="s">
        <v>395</v>
      </c>
      <c r="E197" s="106"/>
      <c r="F197" s="54"/>
      <c r="G197" s="139">
        <f t="shared" si="51"/>
        <v>20</v>
      </c>
      <c r="H197" s="139">
        <f t="shared" si="51"/>
        <v>0</v>
      </c>
      <c r="I197" s="139">
        <f t="shared" si="21"/>
        <v>20</v>
      </c>
      <c r="J197" s="139">
        <f t="shared" si="51"/>
        <v>-20</v>
      </c>
      <c r="K197" s="139">
        <f t="shared" si="22"/>
        <v>0</v>
      </c>
      <c r="L197" s="139">
        <f t="shared" si="51"/>
        <v>0</v>
      </c>
      <c r="M197" s="139">
        <f t="shared" si="22"/>
        <v>0</v>
      </c>
      <c r="N197" s="139">
        <f t="shared" si="51"/>
        <v>0</v>
      </c>
      <c r="O197" s="139">
        <f t="shared" si="33"/>
        <v>0</v>
      </c>
      <c r="P197" s="139">
        <f t="shared" si="51"/>
        <v>0</v>
      </c>
      <c r="Q197" s="139">
        <f t="shared" si="45"/>
        <v>0</v>
      </c>
      <c r="R197" s="139">
        <f t="shared" si="51"/>
        <v>0</v>
      </c>
      <c r="S197" s="139">
        <f t="shared" si="46"/>
        <v>0</v>
      </c>
      <c r="T197" s="139">
        <f t="shared" si="51"/>
        <v>0</v>
      </c>
      <c r="U197" s="139">
        <f t="shared" si="46"/>
        <v>0</v>
      </c>
      <c r="V197" s="139">
        <f t="shared" si="51"/>
        <v>0</v>
      </c>
      <c r="W197" s="139">
        <f t="shared" si="46"/>
        <v>0</v>
      </c>
      <c r="X197" s="139">
        <f t="shared" si="51"/>
        <v>0</v>
      </c>
      <c r="Y197" s="139">
        <f t="shared" si="46"/>
        <v>0</v>
      </c>
      <c r="Z197" s="139">
        <f t="shared" si="51"/>
        <v>0</v>
      </c>
      <c r="AA197" s="139">
        <f t="shared" si="49"/>
        <v>0</v>
      </c>
      <c r="AB197" s="139">
        <f t="shared" si="51"/>
        <v>0</v>
      </c>
      <c r="AC197" s="139">
        <f t="shared" si="49"/>
        <v>0</v>
      </c>
      <c r="AD197" s="139">
        <f t="shared" si="51"/>
        <v>0</v>
      </c>
      <c r="AE197" s="139">
        <f t="shared" si="49"/>
        <v>0</v>
      </c>
    </row>
    <row r="198" spans="1:31" s="65" customFormat="1" ht="39" x14ac:dyDescent="0.3">
      <c r="A198" s="66"/>
      <c r="B198" s="7"/>
      <c r="C198" s="103" t="s">
        <v>14</v>
      </c>
      <c r="D198" s="106" t="s">
        <v>395</v>
      </c>
      <c r="E198" s="106" t="s">
        <v>292</v>
      </c>
      <c r="F198" s="54"/>
      <c r="G198" s="139">
        <v>20</v>
      </c>
      <c r="H198" s="139"/>
      <c r="I198" s="139">
        <f t="shared" si="21"/>
        <v>20</v>
      </c>
      <c r="J198" s="139">
        <v>-20</v>
      </c>
      <c r="K198" s="139">
        <f t="shared" si="22"/>
        <v>0</v>
      </c>
      <c r="L198" s="139"/>
      <c r="M198" s="139">
        <f t="shared" si="22"/>
        <v>0</v>
      </c>
      <c r="N198" s="139"/>
      <c r="O198" s="139">
        <f t="shared" si="33"/>
        <v>0</v>
      </c>
      <c r="P198" s="139"/>
      <c r="Q198" s="139">
        <f t="shared" si="45"/>
        <v>0</v>
      </c>
      <c r="R198" s="139"/>
      <c r="S198" s="139">
        <f t="shared" si="46"/>
        <v>0</v>
      </c>
      <c r="T198" s="139"/>
      <c r="U198" s="139">
        <f t="shared" si="46"/>
        <v>0</v>
      </c>
      <c r="V198" s="139"/>
      <c r="W198" s="139">
        <f t="shared" si="46"/>
        <v>0</v>
      </c>
      <c r="X198" s="139"/>
      <c r="Y198" s="139">
        <f t="shared" si="46"/>
        <v>0</v>
      </c>
      <c r="Z198" s="139"/>
      <c r="AA198" s="139">
        <f t="shared" si="49"/>
        <v>0</v>
      </c>
      <c r="AB198" s="139"/>
      <c r="AC198" s="139">
        <f t="shared" si="49"/>
        <v>0</v>
      </c>
      <c r="AD198" s="139"/>
      <c r="AE198" s="139">
        <f t="shared" si="49"/>
        <v>0</v>
      </c>
    </row>
    <row r="199" spans="1:31" ht="70.5" customHeight="1" x14ac:dyDescent="0.3">
      <c r="A199" s="12"/>
      <c r="B199" s="13">
        <v>8</v>
      </c>
      <c r="C199" s="9" t="s">
        <v>266</v>
      </c>
      <c r="D199" s="56" t="s">
        <v>70</v>
      </c>
      <c r="E199" s="56"/>
      <c r="F199" s="15"/>
      <c r="G199" s="63">
        <f>G200+G204+G208</f>
        <v>7710.9999999999991</v>
      </c>
      <c r="H199" s="63">
        <f>H200+H204+H208</f>
        <v>0</v>
      </c>
      <c r="I199" s="63">
        <f t="shared" si="21"/>
        <v>7710.9999999999991</v>
      </c>
      <c r="J199" s="63">
        <f>J200+J204+J208</f>
        <v>0</v>
      </c>
      <c r="K199" s="63">
        <f t="shared" si="22"/>
        <v>7710.9999999999991</v>
      </c>
      <c r="L199" s="63">
        <f>L200+L204+L208</f>
        <v>52.7</v>
      </c>
      <c r="M199" s="63">
        <f t="shared" si="22"/>
        <v>7763.6999999999989</v>
      </c>
      <c r="N199" s="63">
        <f>N200+N204+N208</f>
        <v>0</v>
      </c>
      <c r="O199" s="63">
        <f t="shared" si="33"/>
        <v>7763.6999999999989</v>
      </c>
      <c r="P199" s="63">
        <f>P200+P204+P208</f>
        <v>0</v>
      </c>
      <c r="Q199" s="63">
        <f t="shared" si="45"/>
        <v>7763.6999999999989</v>
      </c>
      <c r="R199" s="63">
        <f>R200+R204+R208</f>
        <v>0</v>
      </c>
      <c r="S199" s="63">
        <f t="shared" si="46"/>
        <v>7763.6999999999989</v>
      </c>
      <c r="T199" s="63">
        <f>T200+T204+T208</f>
        <v>0</v>
      </c>
      <c r="U199" s="63">
        <f t="shared" si="46"/>
        <v>7763.6999999999989</v>
      </c>
      <c r="V199" s="63">
        <f>V200+V204+V208</f>
        <v>0</v>
      </c>
      <c r="W199" s="63">
        <f t="shared" si="46"/>
        <v>7763.6999999999989</v>
      </c>
      <c r="X199" s="63">
        <f>X200+X204+X208</f>
        <v>-681.2</v>
      </c>
      <c r="Y199" s="63">
        <f t="shared" si="46"/>
        <v>7082.4999999999991</v>
      </c>
      <c r="Z199" s="63">
        <f>Z200+Z204+Z208</f>
        <v>0</v>
      </c>
      <c r="AA199" s="63">
        <f t="shared" si="49"/>
        <v>7082.4999999999991</v>
      </c>
      <c r="AB199" s="63">
        <f>AB200+AB204+AB208</f>
        <v>-584.5</v>
      </c>
      <c r="AC199" s="63">
        <f t="shared" si="49"/>
        <v>6497.9999999999991</v>
      </c>
      <c r="AD199" s="63">
        <f>AD200+AD204+AD208</f>
        <v>-910.60000000000014</v>
      </c>
      <c r="AE199" s="63">
        <f t="shared" si="49"/>
        <v>5587.3999999999987</v>
      </c>
    </row>
    <row r="200" spans="1:31" ht="40.5" x14ac:dyDescent="0.3">
      <c r="A200" s="12"/>
      <c r="B200" s="7"/>
      <c r="C200" s="33" t="s">
        <v>248</v>
      </c>
      <c r="D200" s="87" t="s">
        <v>71</v>
      </c>
      <c r="E200" s="87"/>
      <c r="F200" s="55"/>
      <c r="G200" s="139">
        <f>G201</f>
        <v>795.9</v>
      </c>
      <c r="H200" s="139">
        <f>H201</f>
        <v>0</v>
      </c>
      <c r="I200" s="139">
        <f t="shared" si="21"/>
        <v>795.9</v>
      </c>
      <c r="J200" s="139">
        <f>J201</f>
        <v>0</v>
      </c>
      <c r="K200" s="139">
        <f t="shared" si="22"/>
        <v>795.9</v>
      </c>
      <c r="L200" s="139">
        <f>L201</f>
        <v>52.7</v>
      </c>
      <c r="M200" s="139">
        <f t="shared" si="22"/>
        <v>848.6</v>
      </c>
      <c r="N200" s="139">
        <f>N201</f>
        <v>0</v>
      </c>
      <c r="O200" s="139">
        <f t="shared" si="33"/>
        <v>848.6</v>
      </c>
      <c r="P200" s="139">
        <f>P201</f>
        <v>0</v>
      </c>
      <c r="Q200" s="139">
        <f t="shared" si="45"/>
        <v>848.6</v>
      </c>
      <c r="R200" s="139">
        <f>R201</f>
        <v>0</v>
      </c>
      <c r="S200" s="139">
        <f t="shared" si="46"/>
        <v>848.6</v>
      </c>
      <c r="T200" s="139">
        <f>T201</f>
        <v>0</v>
      </c>
      <c r="U200" s="139">
        <f t="shared" si="46"/>
        <v>848.6</v>
      </c>
      <c r="V200" s="139">
        <f>V201</f>
        <v>0</v>
      </c>
      <c r="W200" s="139">
        <f t="shared" si="46"/>
        <v>848.6</v>
      </c>
      <c r="X200" s="139">
        <f>X201</f>
        <v>-27.5</v>
      </c>
      <c r="Y200" s="139">
        <f t="shared" si="46"/>
        <v>821.1</v>
      </c>
      <c r="Z200" s="139">
        <f>Z201</f>
        <v>0</v>
      </c>
      <c r="AA200" s="139">
        <f t="shared" si="49"/>
        <v>821.1</v>
      </c>
      <c r="AB200" s="139">
        <f>AB201</f>
        <v>-161.6</v>
      </c>
      <c r="AC200" s="139">
        <f t="shared" si="49"/>
        <v>659.5</v>
      </c>
      <c r="AD200" s="139">
        <f>AD201</f>
        <v>0</v>
      </c>
      <c r="AE200" s="139">
        <f t="shared" si="49"/>
        <v>659.5</v>
      </c>
    </row>
    <row r="201" spans="1:31" ht="20.25" x14ac:dyDescent="0.3">
      <c r="A201" s="12"/>
      <c r="B201" s="7"/>
      <c r="C201" s="33" t="s">
        <v>72</v>
      </c>
      <c r="D201" s="87" t="s">
        <v>73</v>
      </c>
      <c r="E201" s="87"/>
      <c r="F201" s="55"/>
      <c r="G201" s="139">
        <f>G202+G203</f>
        <v>795.9</v>
      </c>
      <c r="H201" s="139">
        <f>H202+H203</f>
        <v>0</v>
      </c>
      <c r="I201" s="139">
        <f t="shared" si="21"/>
        <v>795.9</v>
      </c>
      <c r="J201" s="139">
        <f>J202+J203</f>
        <v>0</v>
      </c>
      <c r="K201" s="139">
        <f t="shared" si="22"/>
        <v>795.9</v>
      </c>
      <c r="L201" s="139">
        <f>L202+L203</f>
        <v>52.7</v>
      </c>
      <c r="M201" s="139">
        <f t="shared" si="22"/>
        <v>848.6</v>
      </c>
      <c r="N201" s="139">
        <f>N202+N203</f>
        <v>0</v>
      </c>
      <c r="O201" s="139">
        <f t="shared" si="33"/>
        <v>848.6</v>
      </c>
      <c r="P201" s="139">
        <f>P202+P203</f>
        <v>0</v>
      </c>
      <c r="Q201" s="139">
        <f t="shared" si="45"/>
        <v>848.6</v>
      </c>
      <c r="R201" s="139">
        <f>R202+R203</f>
        <v>0</v>
      </c>
      <c r="S201" s="139">
        <f t="shared" si="46"/>
        <v>848.6</v>
      </c>
      <c r="T201" s="139">
        <f>T202+T203</f>
        <v>0</v>
      </c>
      <c r="U201" s="139">
        <f t="shared" si="46"/>
        <v>848.6</v>
      </c>
      <c r="V201" s="139">
        <f>V202+V203</f>
        <v>0</v>
      </c>
      <c r="W201" s="139">
        <f t="shared" si="46"/>
        <v>848.6</v>
      </c>
      <c r="X201" s="139">
        <f>X202+X203</f>
        <v>-27.5</v>
      </c>
      <c r="Y201" s="139">
        <f t="shared" si="46"/>
        <v>821.1</v>
      </c>
      <c r="Z201" s="139">
        <f>Z202+Z203</f>
        <v>0</v>
      </c>
      <c r="AA201" s="139">
        <f t="shared" si="49"/>
        <v>821.1</v>
      </c>
      <c r="AB201" s="139">
        <f>AB202+AB203</f>
        <v>-161.6</v>
      </c>
      <c r="AC201" s="139">
        <f t="shared" si="49"/>
        <v>659.5</v>
      </c>
      <c r="AD201" s="139">
        <f>AD202+AD203</f>
        <v>0</v>
      </c>
      <c r="AE201" s="139">
        <f t="shared" si="49"/>
        <v>659.5</v>
      </c>
    </row>
    <row r="202" spans="1:31" ht="40.5" x14ac:dyDescent="0.3">
      <c r="A202" s="12"/>
      <c r="B202" s="7"/>
      <c r="C202" s="33" t="s">
        <v>14</v>
      </c>
      <c r="D202" s="87" t="s">
        <v>75</v>
      </c>
      <c r="E202" s="87">
        <v>200</v>
      </c>
      <c r="F202" s="55">
        <v>7</v>
      </c>
      <c r="G202" s="139">
        <v>640.79999999999995</v>
      </c>
      <c r="H202" s="139"/>
      <c r="I202" s="139">
        <f t="shared" ref="I202:I267" si="52">G202+H202</f>
        <v>640.79999999999995</v>
      </c>
      <c r="J202" s="139"/>
      <c r="K202" s="139">
        <f t="shared" ref="K202:M267" si="53">I202+J202</f>
        <v>640.79999999999995</v>
      </c>
      <c r="L202" s="139">
        <v>52.7</v>
      </c>
      <c r="M202" s="139">
        <f t="shared" si="53"/>
        <v>693.5</v>
      </c>
      <c r="N202" s="139"/>
      <c r="O202" s="139">
        <f t="shared" si="33"/>
        <v>693.5</v>
      </c>
      <c r="P202" s="139"/>
      <c r="Q202" s="139">
        <f t="shared" si="45"/>
        <v>693.5</v>
      </c>
      <c r="R202" s="139"/>
      <c r="S202" s="139">
        <f t="shared" si="46"/>
        <v>693.5</v>
      </c>
      <c r="T202" s="139"/>
      <c r="U202" s="139">
        <f t="shared" si="46"/>
        <v>693.5</v>
      </c>
      <c r="V202" s="139"/>
      <c r="W202" s="139">
        <f t="shared" si="46"/>
        <v>693.5</v>
      </c>
      <c r="X202" s="139">
        <v>-27.5</v>
      </c>
      <c r="Y202" s="139">
        <f t="shared" si="46"/>
        <v>666</v>
      </c>
      <c r="Z202" s="139"/>
      <c r="AA202" s="139">
        <f t="shared" si="49"/>
        <v>666</v>
      </c>
      <c r="AB202" s="139">
        <v>-94.1</v>
      </c>
      <c r="AC202" s="139">
        <f t="shared" si="49"/>
        <v>571.9</v>
      </c>
      <c r="AD202" s="139"/>
      <c r="AE202" s="139">
        <f t="shared" si="49"/>
        <v>571.9</v>
      </c>
    </row>
    <row r="203" spans="1:31" ht="20.25" x14ac:dyDescent="0.3">
      <c r="A203" s="12"/>
      <c r="B203" s="7"/>
      <c r="C203" s="33" t="s">
        <v>15</v>
      </c>
      <c r="D203" s="87" t="s">
        <v>75</v>
      </c>
      <c r="E203" s="87">
        <v>300</v>
      </c>
      <c r="F203" s="55">
        <v>7</v>
      </c>
      <c r="G203" s="139">
        <v>155.1</v>
      </c>
      <c r="H203" s="139"/>
      <c r="I203" s="139">
        <f t="shared" si="52"/>
        <v>155.1</v>
      </c>
      <c r="J203" s="139"/>
      <c r="K203" s="139">
        <f t="shared" si="53"/>
        <v>155.1</v>
      </c>
      <c r="L203" s="139"/>
      <c r="M203" s="139">
        <f t="shared" si="53"/>
        <v>155.1</v>
      </c>
      <c r="N203" s="139"/>
      <c r="O203" s="139">
        <f t="shared" si="33"/>
        <v>155.1</v>
      </c>
      <c r="P203" s="139"/>
      <c r="Q203" s="139">
        <f t="shared" si="45"/>
        <v>155.1</v>
      </c>
      <c r="R203" s="139"/>
      <c r="S203" s="139">
        <f t="shared" si="46"/>
        <v>155.1</v>
      </c>
      <c r="T203" s="139"/>
      <c r="U203" s="139">
        <f t="shared" si="46"/>
        <v>155.1</v>
      </c>
      <c r="V203" s="139"/>
      <c r="W203" s="139">
        <f t="shared" si="46"/>
        <v>155.1</v>
      </c>
      <c r="X203" s="139"/>
      <c r="Y203" s="139">
        <f t="shared" si="46"/>
        <v>155.1</v>
      </c>
      <c r="Z203" s="139"/>
      <c r="AA203" s="139">
        <f t="shared" si="49"/>
        <v>155.1</v>
      </c>
      <c r="AB203" s="139">
        <v>-67.5</v>
      </c>
      <c r="AC203" s="139">
        <f t="shared" si="49"/>
        <v>87.6</v>
      </c>
      <c r="AD203" s="139"/>
      <c r="AE203" s="139">
        <f t="shared" si="49"/>
        <v>87.6</v>
      </c>
    </row>
    <row r="204" spans="1:31" ht="40.5" x14ac:dyDescent="0.3">
      <c r="A204" s="12"/>
      <c r="B204" s="7"/>
      <c r="C204" s="33" t="s">
        <v>278</v>
      </c>
      <c r="D204" s="87" t="s">
        <v>76</v>
      </c>
      <c r="E204" s="87"/>
      <c r="F204" s="55"/>
      <c r="G204" s="139">
        <f>G205</f>
        <v>374.6</v>
      </c>
      <c r="H204" s="139">
        <f>H205</f>
        <v>0</v>
      </c>
      <c r="I204" s="139">
        <f t="shared" si="52"/>
        <v>374.6</v>
      </c>
      <c r="J204" s="139">
        <f>J205</f>
        <v>0</v>
      </c>
      <c r="K204" s="139">
        <f t="shared" si="53"/>
        <v>374.6</v>
      </c>
      <c r="L204" s="139">
        <f>L205</f>
        <v>0</v>
      </c>
      <c r="M204" s="139">
        <f t="shared" si="53"/>
        <v>374.6</v>
      </c>
      <c r="N204" s="139">
        <f>N205</f>
        <v>0</v>
      </c>
      <c r="O204" s="139">
        <f t="shared" si="33"/>
        <v>374.6</v>
      </c>
      <c r="P204" s="139">
        <f>P205</f>
        <v>0</v>
      </c>
      <c r="Q204" s="139">
        <f t="shared" si="45"/>
        <v>374.6</v>
      </c>
      <c r="R204" s="139">
        <f>R205</f>
        <v>0</v>
      </c>
      <c r="S204" s="139">
        <f t="shared" si="46"/>
        <v>374.6</v>
      </c>
      <c r="T204" s="139">
        <f>T205</f>
        <v>0</v>
      </c>
      <c r="U204" s="139">
        <f t="shared" si="46"/>
        <v>374.6</v>
      </c>
      <c r="V204" s="139">
        <f>V205</f>
        <v>0</v>
      </c>
      <c r="W204" s="139">
        <f t="shared" si="46"/>
        <v>374.6</v>
      </c>
      <c r="X204" s="139">
        <f>X205</f>
        <v>0</v>
      </c>
      <c r="Y204" s="139">
        <f t="shared" si="46"/>
        <v>374.6</v>
      </c>
      <c r="Z204" s="139">
        <f>Z205</f>
        <v>0</v>
      </c>
      <c r="AA204" s="139">
        <f t="shared" si="49"/>
        <v>374.6</v>
      </c>
      <c r="AB204" s="139">
        <f>AB205</f>
        <v>-280.10000000000002</v>
      </c>
      <c r="AC204" s="139">
        <f t="shared" si="49"/>
        <v>94.5</v>
      </c>
      <c r="AD204" s="139">
        <f>AD205</f>
        <v>0</v>
      </c>
      <c r="AE204" s="139">
        <f t="shared" si="49"/>
        <v>94.5</v>
      </c>
    </row>
    <row r="205" spans="1:31" ht="20.25" x14ac:dyDescent="0.3">
      <c r="A205" s="12"/>
      <c r="B205" s="7"/>
      <c r="C205" s="33" t="s">
        <v>72</v>
      </c>
      <c r="D205" s="87" t="s">
        <v>77</v>
      </c>
      <c r="E205" s="87"/>
      <c r="F205" s="55"/>
      <c r="G205" s="139">
        <f>G206+G207</f>
        <v>374.6</v>
      </c>
      <c r="H205" s="139">
        <f>H206+H207</f>
        <v>0</v>
      </c>
      <c r="I205" s="139">
        <f t="shared" si="52"/>
        <v>374.6</v>
      </c>
      <c r="J205" s="139">
        <f>J206+J207</f>
        <v>0</v>
      </c>
      <c r="K205" s="139">
        <f t="shared" si="53"/>
        <v>374.6</v>
      </c>
      <c r="L205" s="139">
        <f>L206+L207</f>
        <v>0</v>
      </c>
      <c r="M205" s="139">
        <f t="shared" si="53"/>
        <v>374.6</v>
      </c>
      <c r="N205" s="139">
        <f>N206+N207</f>
        <v>0</v>
      </c>
      <c r="O205" s="139">
        <f t="shared" si="33"/>
        <v>374.6</v>
      </c>
      <c r="P205" s="139">
        <f>P206+P207</f>
        <v>0</v>
      </c>
      <c r="Q205" s="139">
        <f t="shared" si="45"/>
        <v>374.6</v>
      </c>
      <c r="R205" s="139">
        <f>R206+R207</f>
        <v>0</v>
      </c>
      <c r="S205" s="139">
        <f t="shared" si="46"/>
        <v>374.6</v>
      </c>
      <c r="T205" s="139">
        <f>T206+T207</f>
        <v>0</v>
      </c>
      <c r="U205" s="139">
        <f t="shared" si="46"/>
        <v>374.6</v>
      </c>
      <c r="V205" s="139">
        <f>V206+V207</f>
        <v>0</v>
      </c>
      <c r="W205" s="139">
        <f t="shared" si="46"/>
        <v>374.6</v>
      </c>
      <c r="X205" s="139">
        <f>X206+X207</f>
        <v>0</v>
      </c>
      <c r="Y205" s="139">
        <f t="shared" si="46"/>
        <v>374.6</v>
      </c>
      <c r="Z205" s="139">
        <f>Z206+Z207</f>
        <v>0</v>
      </c>
      <c r="AA205" s="139">
        <f t="shared" si="49"/>
        <v>374.6</v>
      </c>
      <c r="AB205" s="139">
        <f>AB206+AB207</f>
        <v>-280.10000000000002</v>
      </c>
      <c r="AC205" s="139">
        <f t="shared" si="49"/>
        <v>94.5</v>
      </c>
      <c r="AD205" s="139">
        <f>AD206+AD207</f>
        <v>0</v>
      </c>
      <c r="AE205" s="139">
        <f t="shared" si="49"/>
        <v>94.5</v>
      </c>
    </row>
    <row r="206" spans="1:31" ht="101.25" customHeight="1" x14ac:dyDescent="0.3">
      <c r="A206" s="12"/>
      <c r="B206" s="7"/>
      <c r="C206" s="33" t="s">
        <v>74</v>
      </c>
      <c r="D206" s="87" t="s">
        <v>77</v>
      </c>
      <c r="E206" s="87">
        <v>100</v>
      </c>
      <c r="F206" s="55">
        <v>7</v>
      </c>
      <c r="G206" s="139">
        <v>250.2</v>
      </c>
      <c r="H206" s="139"/>
      <c r="I206" s="139">
        <f t="shared" si="52"/>
        <v>250.2</v>
      </c>
      <c r="J206" s="139"/>
      <c r="K206" s="139">
        <f t="shared" si="53"/>
        <v>250.2</v>
      </c>
      <c r="L206" s="139"/>
      <c r="M206" s="139">
        <f t="shared" si="53"/>
        <v>250.2</v>
      </c>
      <c r="N206" s="139"/>
      <c r="O206" s="139">
        <f t="shared" si="33"/>
        <v>250.2</v>
      </c>
      <c r="P206" s="139"/>
      <c r="Q206" s="139">
        <f t="shared" si="45"/>
        <v>250.2</v>
      </c>
      <c r="R206" s="139"/>
      <c r="S206" s="139">
        <f t="shared" si="46"/>
        <v>250.2</v>
      </c>
      <c r="T206" s="139"/>
      <c r="U206" s="139">
        <f t="shared" si="46"/>
        <v>250.2</v>
      </c>
      <c r="V206" s="139"/>
      <c r="W206" s="139">
        <f t="shared" si="46"/>
        <v>250.2</v>
      </c>
      <c r="X206" s="139"/>
      <c r="Y206" s="139">
        <f t="shared" si="46"/>
        <v>250.2</v>
      </c>
      <c r="Z206" s="139"/>
      <c r="AA206" s="139">
        <f t="shared" si="49"/>
        <v>250.2</v>
      </c>
      <c r="AB206" s="139">
        <v>-155.69999999999999</v>
      </c>
      <c r="AC206" s="139">
        <f t="shared" si="49"/>
        <v>94.5</v>
      </c>
      <c r="AD206" s="139"/>
      <c r="AE206" s="139">
        <f t="shared" si="49"/>
        <v>94.5</v>
      </c>
    </row>
    <row r="207" spans="1:31" ht="50.25" customHeight="1" x14ac:dyDescent="0.3">
      <c r="A207" s="12"/>
      <c r="B207" s="7"/>
      <c r="C207" s="33" t="s">
        <v>14</v>
      </c>
      <c r="D207" s="87" t="s">
        <v>77</v>
      </c>
      <c r="E207" s="87">
        <v>200</v>
      </c>
      <c r="F207" s="55">
        <v>7</v>
      </c>
      <c r="G207" s="139">
        <v>124.4</v>
      </c>
      <c r="H207" s="139"/>
      <c r="I207" s="139">
        <f t="shared" si="52"/>
        <v>124.4</v>
      </c>
      <c r="J207" s="139"/>
      <c r="K207" s="139">
        <f t="shared" si="53"/>
        <v>124.4</v>
      </c>
      <c r="L207" s="139"/>
      <c r="M207" s="139">
        <f t="shared" si="53"/>
        <v>124.4</v>
      </c>
      <c r="N207" s="139"/>
      <c r="O207" s="139">
        <f t="shared" si="33"/>
        <v>124.4</v>
      </c>
      <c r="P207" s="139"/>
      <c r="Q207" s="139">
        <f t="shared" si="45"/>
        <v>124.4</v>
      </c>
      <c r="R207" s="139"/>
      <c r="S207" s="139">
        <f t="shared" si="46"/>
        <v>124.4</v>
      </c>
      <c r="T207" s="139"/>
      <c r="U207" s="139">
        <f t="shared" si="46"/>
        <v>124.4</v>
      </c>
      <c r="V207" s="139"/>
      <c r="W207" s="139">
        <f t="shared" si="46"/>
        <v>124.4</v>
      </c>
      <c r="X207" s="139"/>
      <c r="Y207" s="139">
        <f t="shared" si="46"/>
        <v>124.4</v>
      </c>
      <c r="Z207" s="139"/>
      <c r="AA207" s="139">
        <f t="shared" si="49"/>
        <v>124.4</v>
      </c>
      <c r="AB207" s="139">
        <v>-124.4</v>
      </c>
      <c r="AC207" s="139">
        <f t="shared" si="49"/>
        <v>0</v>
      </c>
      <c r="AD207" s="139"/>
      <c r="AE207" s="139">
        <f t="shared" si="49"/>
        <v>0</v>
      </c>
    </row>
    <row r="208" spans="1:31" ht="81" customHeight="1" x14ac:dyDescent="0.3">
      <c r="A208" s="12"/>
      <c r="B208" s="7"/>
      <c r="C208" s="33" t="s">
        <v>247</v>
      </c>
      <c r="D208" s="87" t="s">
        <v>78</v>
      </c>
      <c r="E208" s="87"/>
      <c r="F208" s="55"/>
      <c r="G208" s="139">
        <f>G209+G213</f>
        <v>6540.4999999999991</v>
      </c>
      <c r="H208" s="139">
        <f>H209+H213</f>
        <v>0</v>
      </c>
      <c r="I208" s="139">
        <f t="shared" si="52"/>
        <v>6540.4999999999991</v>
      </c>
      <c r="J208" s="139">
        <f>J209+J213</f>
        <v>0</v>
      </c>
      <c r="K208" s="139">
        <f t="shared" si="53"/>
        <v>6540.4999999999991</v>
      </c>
      <c r="L208" s="139">
        <f>L209+L213</f>
        <v>0</v>
      </c>
      <c r="M208" s="139">
        <f t="shared" si="53"/>
        <v>6540.4999999999991</v>
      </c>
      <c r="N208" s="139">
        <f>N209+N213</f>
        <v>0</v>
      </c>
      <c r="O208" s="139">
        <f t="shared" si="33"/>
        <v>6540.4999999999991</v>
      </c>
      <c r="P208" s="139">
        <f>P209+P213</f>
        <v>0</v>
      </c>
      <c r="Q208" s="139">
        <f t="shared" si="45"/>
        <v>6540.4999999999991</v>
      </c>
      <c r="R208" s="139">
        <f>R209+R213</f>
        <v>0</v>
      </c>
      <c r="S208" s="139">
        <f t="shared" si="46"/>
        <v>6540.4999999999991</v>
      </c>
      <c r="T208" s="139">
        <f>T209+T213</f>
        <v>0</v>
      </c>
      <c r="U208" s="139">
        <f t="shared" si="46"/>
        <v>6540.4999999999991</v>
      </c>
      <c r="V208" s="139">
        <f>V209+V213</f>
        <v>0</v>
      </c>
      <c r="W208" s="139">
        <f t="shared" si="46"/>
        <v>6540.4999999999991</v>
      </c>
      <c r="X208" s="139">
        <f>X209+X213</f>
        <v>-653.70000000000005</v>
      </c>
      <c r="Y208" s="139">
        <f t="shared" si="46"/>
        <v>5886.7999999999993</v>
      </c>
      <c r="Z208" s="139">
        <f>Z209+Z213</f>
        <v>0</v>
      </c>
      <c r="AA208" s="139">
        <f t="shared" si="49"/>
        <v>5886.7999999999993</v>
      </c>
      <c r="AB208" s="139">
        <f>AB209+AB213</f>
        <v>-142.79999999999998</v>
      </c>
      <c r="AC208" s="139">
        <f t="shared" si="49"/>
        <v>5743.9999999999991</v>
      </c>
      <c r="AD208" s="139">
        <f>AD209+AD213</f>
        <v>-910.60000000000014</v>
      </c>
      <c r="AE208" s="139">
        <f t="shared" si="49"/>
        <v>4833.3999999999987</v>
      </c>
    </row>
    <row r="209" spans="1:31" ht="46.5" customHeight="1" x14ac:dyDescent="0.3">
      <c r="A209" s="12"/>
      <c r="B209" s="7"/>
      <c r="C209" s="33" t="s">
        <v>79</v>
      </c>
      <c r="D209" s="87" t="s">
        <v>80</v>
      </c>
      <c r="E209" s="87"/>
      <c r="F209" s="55"/>
      <c r="G209" s="139">
        <f>G210+G211+G212</f>
        <v>4705.0999999999995</v>
      </c>
      <c r="H209" s="139">
        <f>H210+H211+H212</f>
        <v>0</v>
      </c>
      <c r="I209" s="139">
        <f t="shared" si="52"/>
        <v>4705.0999999999995</v>
      </c>
      <c r="J209" s="139">
        <f>J210+J211+J212</f>
        <v>0</v>
      </c>
      <c r="K209" s="139">
        <f t="shared" si="53"/>
        <v>4705.0999999999995</v>
      </c>
      <c r="L209" s="139">
        <f>L210+L211+L212</f>
        <v>0</v>
      </c>
      <c r="M209" s="139">
        <f t="shared" si="53"/>
        <v>4705.0999999999995</v>
      </c>
      <c r="N209" s="139">
        <f>N210+N211+N212</f>
        <v>0</v>
      </c>
      <c r="O209" s="139">
        <f t="shared" si="33"/>
        <v>4705.0999999999995</v>
      </c>
      <c r="P209" s="139">
        <f>P210+P211+P212</f>
        <v>0</v>
      </c>
      <c r="Q209" s="139">
        <f t="shared" si="45"/>
        <v>4705.0999999999995</v>
      </c>
      <c r="R209" s="139">
        <f>R210+R211+R212</f>
        <v>0</v>
      </c>
      <c r="S209" s="139">
        <f t="shared" si="46"/>
        <v>4705.0999999999995</v>
      </c>
      <c r="T209" s="139">
        <f>T210+T211+T212</f>
        <v>0</v>
      </c>
      <c r="U209" s="139">
        <f t="shared" si="46"/>
        <v>4705.0999999999995</v>
      </c>
      <c r="V209" s="139">
        <f>V210+V211+V212</f>
        <v>0</v>
      </c>
      <c r="W209" s="139">
        <f t="shared" si="46"/>
        <v>4705.0999999999995</v>
      </c>
      <c r="X209" s="139">
        <f>X210+X211+X212</f>
        <v>-389.5</v>
      </c>
      <c r="Y209" s="139">
        <f t="shared" si="46"/>
        <v>4315.5999999999995</v>
      </c>
      <c r="Z209" s="139">
        <f>Z210+Z211+Z212</f>
        <v>0</v>
      </c>
      <c r="AA209" s="139">
        <f t="shared" si="49"/>
        <v>4315.5999999999995</v>
      </c>
      <c r="AB209" s="139">
        <f>AB210+AB211+AB212</f>
        <v>-114.89999999999999</v>
      </c>
      <c r="AC209" s="139">
        <f t="shared" si="49"/>
        <v>4200.7</v>
      </c>
      <c r="AD209" s="139">
        <f>AD210+AD211+AD212</f>
        <v>-552.70000000000005</v>
      </c>
      <c r="AE209" s="139">
        <f t="shared" si="49"/>
        <v>3648</v>
      </c>
    </row>
    <row r="210" spans="1:31" ht="115.5" customHeight="1" x14ac:dyDescent="0.3">
      <c r="A210" s="12"/>
      <c r="B210" s="7"/>
      <c r="C210" s="33" t="s">
        <v>74</v>
      </c>
      <c r="D210" s="87" t="s">
        <v>80</v>
      </c>
      <c r="E210" s="87">
        <v>100</v>
      </c>
      <c r="F210" s="55">
        <v>7</v>
      </c>
      <c r="G210" s="139">
        <v>4414.5</v>
      </c>
      <c r="H210" s="139"/>
      <c r="I210" s="139">
        <f t="shared" si="52"/>
        <v>4414.5</v>
      </c>
      <c r="J210" s="139"/>
      <c r="K210" s="139">
        <f t="shared" si="53"/>
        <v>4414.5</v>
      </c>
      <c r="L210" s="139"/>
      <c r="M210" s="139">
        <f t="shared" si="53"/>
        <v>4414.5</v>
      </c>
      <c r="N210" s="139"/>
      <c r="O210" s="139">
        <f t="shared" si="33"/>
        <v>4414.5</v>
      </c>
      <c r="P210" s="139"/>
      <c r="Q210" s="139">
        <f t="shared" si="45"/>
        <v>4414.5</v>
      </c>
      <c r="R210" s="139"/>
      <c r="S210" s="139">
        <f t="shared" si="46"/>
        <v>4414.5</v>
      </c>
      <c r="T210" s="139"/>
      <c r="U210" s="139">
        <f t="shared" si="46"/>
        <v>4414.5</v>
      </c>
      <c r="V210" s="139"/>
      <c r="W210" s="139">
        <f t="shared" si="46"/>
        <v>4414.5</v>
      </c>
      <c r="X210" s="139">
        <v>-334.1</v>
      </c>
      <c r="Y210" s="139">
        <f t="shared" si="46"/>
        <v>4080.4</v>
      </c>
      <c r="Z210" s="139"/>
      <c r="AA210" s="139">
        <f t="shared" si="49"/>
        <v>4080.4</v>
      </c>
      <c r="AB210" s="139">
        <v>-11.1</v>
      </c>
      <c r="AC210" s="139">
        <f t="shared" si="49"/>
        <v>4069.3</v>
      </c>
      <c r="AD210" s="139">
        <v>-521.6</v>
      </c>
      <c r="AE210" s="139">
        <f t="shared" si="49"/>
        <v>3547.7000000000003</v>
      </c>
    </row>
    <row r="211" spans="1:31" ht="40.5" x14ac:dyDescent="0.3">
      <c r="A211" s="12"/>
      <c r="B211" s="7"/>
      <c r="C211" s="33" t="s">
        <v>217</v>
      </c>
      <c r="D211" s="87" t="s">
        <v>80</v>
      </c>
      <c r="E211" s="87">
        <v>200</v>
      </c>
      <c r="F211" s="55">
        <v>7</v>
      </c>
      <c r="G211" s="139">
        <v>287.89999999999998</v>
      </c>
      <c r="H211" s="139"/>
      <c r="I211" s="139">
        <f t="shared" si="52"/>
        <v>287.89999999999998</v>
      </c>
      <c r="J211" s="139"/>
      <c r="K211" s="139">
        <f t="shared" si="53"/>
        <v>287.89999999999998</v>
      </c>
      <c r="L211" s="139"/>
      <c r="M211" s="139">
        <f t="shared" si="53"/>
        <v>287.89999999999998</v>
      </c>
      <c r="N211" s="139"/>
      <c r="O211" s="139">
        <f t="shared" si="33"/>
        <v>287.89999999999998</v>
      </c>
      <c r="P211" s="139"/>
      <c r="Q211" s="139">
        <f t="shared" si="45"/>
        <v>287.89999999999998</v>
      </c>
      <c r="R211" s="139"/>
      <c r="S211" s="139">
        <f t="shared" si="46"/>
        <v>287.89999999999998</v>
      </c>
      <c r="T211" s="139"/>
      <c r="U211" s="139">
        <f t="shared" si="46"/>
        <v>287.89999999999998</v>
      </c>
      <c r="V211" s="139"/>
      <c r="W211" s="139">
        <f t="shared" si="46"/>
        <v>287.89999999999998</v>
      </c>
      <c r="X211" s="139">
        <v>-55.4</v>
      </c>
      <c r="Y211" s="139">
        <f t="shared" si="46"/>
        <v>232.49999999999997</v>
      </c>
      <c r="Z211" s="139"/>
      <c r="AA211" s="139">
        <f t="shared" si="49"/>
        <v>232.49999999999997</v>
      </c>
      <c r="AB211" s="139">
        <v>-103.8</v>
      </c>
      <c r="AC211" s="139">
        <f t="shared" si="49"/>
        <v>128.69999999999999</v>
      </c>
      <c r="AD211" s="139">
        <v>-31.1</v>
      </c>
      <c r="AE211" s="139">
        <f t="shared" si="49"/>
        <v>97.6</v>
      </c>
    </row>
    <row r="212" spans="1:31" ht="20.25" x14ac:dyDescent="0.3">
      <c r="A212" s="12"/>
      <c r="B212" s="7"/>
      <c r="C212" s="33" t="s">
        <v>18</v>
      </c>
      <c r="D212" s="87" t="s">
        <v>80</v>
      </c>
      <c r="E212" s="87">
        <v>800</v>
      </c>
      <c r="F212" s="55">
        <v>7</v>
      </c>
      <c r="G212" s="139">
        <v>2.7</v>
      </c>
      <c r="H212" s="139"/>
      <c r="I212" s="139">
        <f t="shared" si="52"/>
        <v>2.7</v>
      </c>
      <c r="J212" s="139"/>
      <c r="K212" s="139">
        <f t="shared" si="53"/>
        <v>2.7</v>
      </c>
      <c r="L212" s="139"/>
      <c r="M212" s="139">
        <f t="shared" si="53"/>
        <v>2.7</v>
      </c>
      <c r="N212" s="139"/>
      <c r="O212" s="139">
        <f t="shared" si="33"/>
        <v>2.7</v>
      </c>
      <c r="P212" s="139"/>
      <c r="Q212" s="139">
        <f t="shared" si="45"/>
        <v>2.7</v>
      </c>
      <c r="R212" s="139"/>
      <c r="S212" s="139">
        <f t="shared" si="46"/>
        <v>2.7</v>
      </c>
      <c r="T212" s="139"/>
      <c r="U212" s="139">
        <f t="shared" si="46"/>
        <v>2.7</v>
      </c>
      <c r="V212" s="139"/>
      <c r="W212" s="139">
        <f t="shared" si="46"/>
        <v>2.7</v>
      </c>
      <c r="X212" s="139"/>
      <c r="Y212" s="139">
        <f t="shared" si="46"/>
        <v>2.7</v>
      </c>
      <c r="Z212" s="139"/>
      <c r="AA212" s="139">
        <f t="shared" si="49"/>
        <v>2.7</v>
      </c>
      <c r="AB212" s="139"/>
      <c r="AC212" s="139">
        <f t="shared" si="49"/>
        <v>2.7</v>
      </c>
      <c r="AD212" s="139"/>
      <c r="AE212" s="139">
        <f t="shared" si="49"/>
        <v>2.7</v>
      </c>
    </row>
    <row r="213" spans="1:31" ht="30" customHeight="1" x14ac:dyDescent="0.3">
      <c r="A213" s="12"/>
      <c r="B213" s="7"/>
      <c r="C213" s="42" t="s">
        <v>90</v>
      </c>
      <c r="D213" s="87" t="s">
        <v>81</v>
      </c>
      <c r="E213" s="87"/>
      <c r="F213" s="55"/>
      <c r="G213" s="139">
        <f>G214+G215+G216</f>
        <v>1835.3999999999999</v>
      </c>
      <c r="H213" s="139">
        <f>H214+H215+H216</f>
        <v>0</v>
      </c>
      <c r="I213" s="139">
        <f t="shared" si="52"/>
        <v>1835.3999999999999</v>
      </c>
      <c r="J213" s="139">
        <f>J214+J215+J216</f>
        <v>0</v>
      </c>
      <c r="K213" s="139">
        <f t="shared" si="53"/>
        <v>1835.3999999999999</v>
      </c>
      <c r="L213" s="139">
        <f>L214+L215+L216</f>
        <v>0</v>
      </c>
      <c r="M213" s="139">
        <f t="shared" si="53"/>
        <v>1835.3999999999999</v>
      </c>
      <c r="N213" s="139">
        <f>N214+N215+N216</f>
        <v>0</v>
      </c>
      <c r="O213" s="139">
        <f t="shared" si="33"/>
        <v>1835.3999999999999</v>
      </c>
      <c r="P213" s="139">
        <f>P214+P215+P216</f>
        <v>0</v>
      </c>
      <c r="Q213" s="139">
        <f t="shared" si="45"/>
        <v>1835.3999999999999</v>
      </c>
      <c r="R213" s="139">
        <f>R214+R215+R216</f>
        <v>0</v>
      </c>
      <c r="S213" s="139">
        <f t="shared" si="46"/>
        <v>1835.3999999999999</v>
      </c>
      <c r="T213" s="139">
        <f>T214+T215+T216</f>
        <v>0</v>
      </c>
      <c r="U213" s="139">
        <f t="shared" si="46"/>
        <v>1835.3999999999999</v>
      </c>
      <c r="V213" s="139">
        <f>V214+V215+V216</f>
        <v>0</v>
      </c>
      <c r="W213" s="139">
        <f t="shared" si="46"/>
        <v>1835.3999999999999</v>
      </c>
      <c r="X213" s="139">
        <f>X214+X215+X216</f>
        <v>-264.2</v>
      </c>
      <c r="Y213" s="139">
        <f t="shared" si="46"/>
        <v>1571.1999999999998</v>
      </c>
      <c r="Z213" s="139">
        <f>Z214+Z215+Z216</f>
        <v>0</v>
      </c>
      <c r="AA213" s="139">
        <f t="shared" si="49"/>
        <v>1571.1999999999998</v>
      </c>
      <c r="AB213" s="139">
        <f>AB214+AB215+AB216</f>
        <v>-27.900000000000002</v>
      </c>
      <c r="AC213" s="139">
        <f t="shared" si="49"/>
        <v>1543.2999999999997</v>
      </c>
      <c r="AD213" s="139">
        <f>AD214+AD215+AD216</f>
        <v>-357.90000000000003</v>
      </c>
      <c r="AE213" s="139">
        <f t="shared" si="49"/>
        <v>1185.3999999999996</v>
      </c>
    </row>
    <row r="214" spans="1:31" ht="102.6" customHeight="1" x14ac:dyDescent="0.3">
      <c r="A214" s="12"/>
      <c r="B214" s="7"/>
      <c r="C214" s="33" t="s">
        <v>74</v>
      </c>
      <c r="D214" s="87" t="s">
        <v>81</v>
      </c>
      <c r="E214" s="87">
        <v>100</v>
      </c>
      <c r="F214" s="55">
        <v>9</v>
      </c>
      <c r="G214" s="139">
        <v>1764.1</v>
      </c>
      <c r="H214" s="139"/>
      <c r="I214" s="139">
        <f t="shared" si="52"/>
        <v>1764.1</v>
      </c>
      <c r="J214" s="139"/>
      <c r="K214" s="139">
        <f t="shared" si="53"/>
        <v>1764.1</v>
      </c>
      <c r="L214" s="139"/>
      <c r="M214" s="139">
        <f t="shared" si="53"/>
        <v>1764.1</v>
      </c>
      <c r="N214" s="139"/>
      <c r="O214" s="139">
        <f t="shared" si="33"/>
        <v>1764.1</v>
      </c>
      <c r="P214" s="139"/>
      <c r="Q214" s="139">
        <f t="shared" si="45"/>
        <v>1764.1</v>
      </c>
      <c r="R214" s="139"/>
      <c r="S214" s="139">
        <f t="shared" si="46"/>
        <v>1764.1</v>
      </c>
      <c r="T214" s="139"/>
      <c r="U214" s="139">
        <f t="shared" si="46"/>
        <v>1764.1</v>
      </c>
      <c r="V214" s="139"/>
      <c r="W214" s="139">
        <f t="shared" si="46"/>
        <v>1764.1</v>
      </c>
      <c r="X214" s="139">
        <v>-254.5</v>
      </c>
      <c r="Y214" s="139">
        <f t="shared" si="46"/>
        <v>1509.6</v>
      </c>
      <c r="Z214" s="139"/>
      <c r="AA214" s="139">
        <f t="shared" si="49"/>
        <v>1509.6</v>
      </c>
      <c r="AB214" s="139">
        <v>-25.5</v>
      </c>
      <c r="AC214" s="139">
        <f t="shared" si="49"/>
        <v>1484.1</v>
      </c>
      <c r="AD214" s="139">
        <v>-355.6</v>
      </c>
      <c r="AE214" s="139">
        <f t="shared" si="49"/>
        <v>1128.5</v>
      </c>
    </row>
    <row r="215" spans="1:31" ht="40.5" x14ac:dyDescent="0.3">
      <c r="A215" s="12"/>
      <c r="B215" s="7"/>
      <c r="C215" s="33" t="s">
        <v>14</v>
      </c>
      <c r="D215" s="87" t="s">
        <v>81</v>
      </c>
      <c r="E215" s="87">
        <v>200</v>
      </c>
      <c r="F215" s="55">
        <v>9</v>
      </c>
      <c r="G215" s="139">
        <v>71.2</v>
      </c>
      <c r="H215" s="139"/>
      <c r="I215" s="139">
        <f t="shared" si="52"/>
        <v>71.2</v>
      </c>
      <c r="J215" s="139"/>
      <c r="K215" s="139">
        <f t="shared" si="53"/>
        <v>71.2</v>
      </c>
      <c r="L215" s="139"/>
      <c r="M215" s="139">
        <f t="shared" si="53"/>
        <v>71.2</v>
      </c>
      <c r="N215" s="139"/>
      <c r="O215" s="139">
        <f t="shared" si="33"/>
        <v>71.2</v>
      </c>
      <c r="P215" s="139"/>
      <c r="Q215" s="139">
        <f t="shared" si="45"/>
        <v>71.2</v>
      </c>
      <c r="R215" s="139"/>
      <c r="S215" s="139">
        <f t="shared" si="46"/>
        <v>71.2</v>
      </c>
      <c r="T215" s="139"/>
      <c r="U215" s="139">
        <f t="shared" si="46"/>
        <v>71.2</v>
      </c>
      <c r="V215" s="139"/>
      <c r="W215" s="139">
        <f t="shared" si="46"/>
        <v>71.2</v>
      </c>
      <c r="X215" s="139">
        <v>-9.6999999999999993</v>
      </c>
      <c r="Y215" s="139">
        <f t="shared" si="46"/>
        <v>61.5</v>
      </c>
      <c r="Z215" s="139"/>
      <c r="AA215" s="139">
        <f t="shared" si="49"/>
        <v>61.5</v>
      </c>
      <c r="AB215" s="139">
        <v>-2.2999999999999998</v>
      </c>
      <c r="AC215" s="139">
        <f t="shared" si="49"/>
        <v>59.2</v>
      </c>
      <c r="AD215" s="139">
        <v>-2.2999999999999998</v>
      </c>
      <c r="AE215" s="139">
        <f t="shared" si="49"/>
        <v>56.900000000000006</v>
      </c>
    </row>
    <row r="216" spans="1:31" ht="27" customHeight="1" x14ac:dyDescent="0.3">
      <c r="A216" s="12"/>
      <c r="B216" s="7"/>
      <c r="C216" s="33" t="s">
        <v>18</v>
      </c>
      <c r="D216" s="87" t="s">
        <v>81</v>
      </c>
      <c r="E216" s="87">
        <v>800</v>
      </c>
      <c r="F216" s="55">
        <v>9</v>
      </c>
      <c r="G216" s="139">
        <v>0.1</v>
      </c>
      <c r="H216" s="139"/>
      <c r="I216" s="139">
        <f t="shared" si="52"/>
        <v>0.1</v>
      </c>
      <c r="J216" s="139"/>
      <c r="K216" s="139">
        <f t="shared" si="53"/>
        <v>0.1</v>
      </c>
      <c r="L216" s="139"/>
      <c r="M216" s="139">
        <f t="shared" si="53"/>
        <v>0.1</v>
      </c>
      <c r="N216" s="139"/>
      <c r="O216" s="139">
        <f t="shared" si="33"/>
        <v>0.1</v>
      </c>
      <c r="P216" s="139"/>
      <c r="Q216" s="139">
        <f t="shared" si="45"/>
        <v>0.1</v>
      </c>
      <c r="R216" s="139"/>
      <c r="S216" s="139">
        <f t="shared" si="46"/>
        <v>0.1</v>
      </c>
      <c r="T216" s="139"/>
      <c r="U216" s="139">
        <f t="shared" si="46"/>
        <v>0.1</v>
      </c>
      <c r="V216" s="139"/>
      <c r="W216" s="139">
        <f t="shared" si="46"/>
        <v>0.1</v>
      </c>
      <c r="X216" s="139"/>
      <c r="Y216" s="139">
        <f t="shared" si="46"/>
        <v>0.1</v>
      </c>
      <c r="Z216" s="139"/>
      <c r="AA216" s="139">
        <f t="shared" si="49"/>
        <v>0.1</v>
      </c>
      <c r="AB216" s="139">
        <v>-0.1</v>
      </c>
      <c r="AC216" s="139">
        <f t="shared" si="49"/>
        <v>0</v>
      </c>
      <c r="AD216" s="139"/>
      <c r="AE216" s="139">
        <f t="shared" si="49"/>
        <v>0</v>
      </c>
    </row>
    <row r="217" spans="1:31" ht="40.5" x14ac:dyDescent="0.3">
      <c r="A217" s="12"/>
      <c r="B217" s="13">
        <v>9</v>
      </c>
      <c r="C217" s="9" t="s">
        <v>246</v>
      </c>
      <c r="D217" s="56" t="s">
        <v>82</v>
      </c>
      <c r="E217" s="56"/>
      <c r="F217" s="9"/>
      <c r="G217" s="63">
        <f>G218+G234+G239+G243</f>
        <v>45651.6</v>
      </c>
      <c r="H217" s="63">
        <f>H218+H234+H239+H243</f>
        <v>0</v>
      </c>
      <c r="I217" s="63">
        <f t="shared" si="52"/>
        <v>45651.6</v>
      </c>
      <c r="J217" s="63">
        <f>J218+J234+J239+J243</f>
        <v>6368.9</v>
      </c>
      <c r="K217" s="63">
        <f t="shared" si="53"/>
        <v>52020.5</v>
      </c>
      <c r="L217" s="63">
        <f>L218+L234+L239+L243</f>
        <v>0</v>
      </c>
      <c r="M217" s="63">
        <f t="shared" si="53"/>
        <v>52020.5</v>
      </c>
      <c r="N217" s="63">
        <f>N218+N234+N239+N243</f>
        <v>60.2</v>
      </c>
      <c r="O217" s="63">
        <f t="shared" ref="O217:O285" si="54">M217+N217</f>
        <v>52080.7</v>
      </c>
      <c r="P217" s="63">
        <f>P218+P234+P239+P243</f>
        <v>0</v>
      </c>
      <c r="Q217" s="63">
        <f t="shared" si="45"/>
        <v>52080.7</v>
      </c>
      <c r="R217" s="63">
        <f>R218+R234+R239+R243</f>
        <v>0</v>
      </c>
      <c r="S217" s="63">
        <f t="shared" si="46"/>
        <v>52080.7</v>
      </c>
      <c r="T217" s="63">
        <f>T218+T234+T239+T243</f>
        <v>-93.8</v>
      </c>
      <c r="U217" s="63">
        <f t="shared" si="46"/>
        <v>51986.899999999994</v>
      </c>
      <c r="V217" s="63">
        <f>V218+V234+V239+V243</f>
        <v>-527.69999999999993</v>
      </c>
      <c r="W217" s="63">
        <f t="shared" si="46"/>
        <v>51459.199999999997</v>
      </c>
      <c r="X217" s="63">
        <f>X218+X234+X239+X243</f>
        <v>-330.19999999999993</v>
      </c>
      <c r="Y217" s="63">
        <f t="shared" si="46"/>
        <v>51129</v>
      </c>
      <c r="Z217" s="63">
        <f>Z218+Z234+Z239+Z243</f>
        <v>0</v>
      </c>
      <c r="AA217" s="63">
        <f t="shared" si="49"/>
        <v>51129</v>
      </c>
      <c r="AB217" s="63">
        <f>AB218+AB234+AB239+AB243</f>
        <v>-1615.1</v>
      </c>
      <c r="AC217" s="63">
        <f t="shared" si="49"/>
        <v>49513.9</v>
      </c>
      <c r="AD217" s="63">
        <f>AD218+AD234+AD239+AD243</f>
        <v>-2827.1</v>
      </c>
      <c r="AE217" s="63">
        <f t="shared" si="49"/>
        <v>46686.8</v>
      </c>
    </row>
    <row r="218" spans="1:31" ht="40.5" x14ac:dyDescent="0.3">
      <c r="A218" s="12"/>
      <c r="B218" s="7"/>
      <c r="C218" s="33" t="s">
        <v>279</v>
      </c>
      <c r="D218" s="87" t="s">
        <v>83</v>
      </c>
      <c r="E218" s="87"/>
      <c r="F218" s="54"/>
      <c r="G218" s="139">
        <f>G219+G222+G224+G226+G228+G230+G232</f>
        <v>40003.4</v>
      </c>
      <c r="H218" s="139">
        <f>H219+H222+H224+H226+H228+H230+H232</f>
        <v>0</v>
      </c>
      <c r="I218" s="139">
        <f t="shared" si="52"/>
        <v>40003.4</v>
      </c>
      <c r="J218" s="139">
        <f>J219+J222+J224+J226+J228+J230+J232</f>
        <v>3602.6</v>
      </c>
      <c r="K218" s="139">
        <f t="shared" si="53"/>
        <v>43606</v>
      </c>
      <c r="L218" s="139">
        <f>L219+L222+L224+L226+L228+L230+L232</f>
        <v>0</v>
      </c>
      <c r="M218" s="139">
        <f t="shared" si="53"/>
        <v>43606</v>
      </c>
      <c r="N218" s="139">
        <f>N219+N222+N224+N226+N228+N230+N232</f>
        <v>65.400000000000006</v>
      </c>
      <c r="O218" s="139">
        <f t="shared" si="54"/>
        <v>43671.4</v>
      </c>
      <c r="P218" s="139">
        <f>P219+P222+P224+P226+P228+P230+P232</f>
        <v>0</v>
      </c>
      <c r="Q218" s="139">
        <f t="shared" si="45"/>
        <v>43671.4</v>
      </c>
      <c r="R218" s="139">
        <f>R219+R222+R224+R226+R228+R230+R232</f>
        <v>0</v>
      </c>
      <c r="S218" s="139">
        <f t="shared" si="46"/>
        <v>43671.4</v>
      </c>
      <c r="T218" s="139">
        <f>T219+T222+T224+T226+T228+T230+T232</f>
        <v>-93.8</v>
      </c>
      <c r="U218" s="139">
        <f t="shared" si="46"/>
        <v>43577.599999999999</v>
      </c>
      <c r="V218" s="139">
        <f>V219+V222+V224+V226+V228+V230+V232</f>
        <v>403.9</v>
      </c>
      <c r="W218" s="139">
        <f t="shared" si="46"/>
        <v>43981.5</v>
      </c>
      <c r="X218" s="139">
        <f>X219+X222+X224+X226+X228+X230+X232</f>
        <v>-14.299999999999955</v>
      </c>
      <c r="Y218" s="139">
        <f t="shared" si="46"/>
        <v>43967.199999999997</v>
      </c>
      <c r="Z218" s="139">
        <f>Z219+Z222+Z224+Z226+Z228+Z230+Z232</f>
        <v>0</v>
      </c>
      <c r="AA218" s="139">
        <f t="shared" si="49"/>
        <v>43967.199999999997</v>
      </c>
      <c r="AB218" s="139">
        <f>AB219+AB222+AB224+AB226+AB228+AB230+AB232</f>
        <v>-1615.1</v>
      </c>
      <c r="AC218" s="139">
        <f t="shared" si="49"/>
        <v>42352.1</v>
      </c>
      <c r="AD218" s="139">
        <f>AD219+AD222+AD224+AD226+AD228+AD230+AD232</f>
        <v>-2448</v>
      </c>
      <c r="AE218" s="139">
        <f t="shared" si="49"/>
        <v>39904.1</v>
      </c>
    </row>
    <row r="219" spans="1:31" ht="56.45" customHeight="1" x14ac:dyDescent="0.3">
      <c r="A219" s="12"/>
      <c r="B219" s="7"/>
      <c r="C219" s="33" t="s">
        <v>79</v>
      </c>
      <c r="D219" s="87" t="s">
        <v>84</v>
      </c>
      <c r="E219" s="87"/>
      <c r="F219" s="54"/>
      <c r="G219" s="139">
        <f>G220+G221</f>
        <v>32167.1</v>
      </c>
      <c r="H219" s="139">
        <f>H220+H221</f>
        <v>0</v>
      </c>
      <c r="I219" s="139">
        <f t="shared" si="52"/>
        <v>32167.1</v>
      </c>
      <c r="J219" s="139">
        <f>J220+J221</f>
        <v>3595</v>
      </c>
      <c r="K219" s="139">
        <f t="shared" si="53"/>
        <v>35762.1</v>
      </c>
      <c r="L219" s="139">
        <f>L220+L221</f>
        <v>0</v>
      </c>
      <c r="M219" s="139">
        <f t="shared" si="53"/>
        <v>35762.1</v>
      </c>
      <c r="N219" s="139">
        <f>N220+N221</f>
        <v>0</v>
      </c>
      <c r="O219" s="139">
        <f t="shared" si="54"/>
        <v>35762.1</v>
      </c>
      <c r="P219" s="139">
        <f>P220+P221</f>
        <v>0</v>
      </c>
      <c r="Q219" s="139">
        <f t="shared" si="45"/>
        <v>35762.1</v>
      </c>
      <c r="R219" s="139">
        <f>R220+R221</f>
        <v>0</v>
      </c>
      <c r="S219" s="139">
        <f t="shared" si="46"/>
        <v>35762.1</v>
      </c>
      <c r="T219" s="139">
        <f>T220+T221</f>
        <v>0</v>
      </c>
      <c r="U219" s="139">
        <f t="shared" si="46"/>
        <v>35762.1</v>
      </c>
      <c r="V219" s="139">
        <f>V220+V221</f>
        <v>403.9</v>
      </c>
      <c r="W219" s="139">
        <f t="shared" si="46"/>
        <v>36166</v>
      </c>
      <c r="X219" s="139">
        <f>X220+X221</f>
        <v>696.7</v>
      </c>
      <c r="Y219" s="139">
        <f t="shared" si="46"/>
        <v>36862.699999999997</v>
      </c>
      <c r="Z219" s="139">
        <f>Z220+Z221</f>
        <v>0</v>
      </c>
      <c r="AA219" s="139">
        <f t="shared" si="49"/>
        <v>36862.699999999997</v>
      </c>
      <c r="AB219" s="139">
        <f>AB220+AB221</f>
        <v>-1615.1</v>
      </c>
      <c r="AC219" s="139">
        <f t="shared" si="49"/>
        <v>35247.599999999999</v>
      </c>
      <c r="AD219" s="139">
        <f>AD220+AD221</f>
        <v>-2448</v>
      </c>
      <c r="AE219" s="139">
        <f t="shared" si="49"/>
        <v>32799.599999999999</v>
      </c>
    </row>
    <row r="220" spans="1:31" ht="20.25" x14ac:dyDescent="0.3">
      <c r="A220" s="12"/>
      <c r="B220" s="167"/>
      <c r="C220" s="199" t="s">
        <v>9</v>
      </c>
      <c r="D220" s="173" t="s">
        <v>84</v>
      </c>
      <c r="E220" s="173">
        <v>600</v>
      </c>
      <c r="F220" s="54">
        <v>1</v>
      </c>
      <c r="G220" s="139">
        <v>20373.7</v>
      </c>
      <c r="H220" s="139"/>
      <c r="I220" s="139">
        <f t="shared" si="52"/>
        <v>20373.7</v>
      </c>
      <c r="J220" s="139">
        <v>3595</v>
      </c>
      <c r="K220" s="139">
        <f t="shared" si="53"/>
        <v>23968.7</v>
      </c>
      <c r="L220" s="139"/>
      <c r="M220" s="139">
        <f t="shared" si="53"/>
        <v>23968.7</v>
      </c>
      <c r="N220" s="139"/>
      <c r="O220" s="139">
        <f t="shared" si="54"/>
        <v>23968.7</v>
      </c>
      <c r="P220" s="139"/>
      <c r="Q220" s="139">
        <f t="shared" si="45"/>
        <v>23968.7</v>
      </c>
      <c r="R220" s="139"/>
      <c r="S220" s="139">
        <f t="shared" si="46"/>
        <v>23968.7</v>
      </c>
      <c r="T220" s="139"/>
      <c r="U220" s="139">
        <f t="shared" si="46"/>
        <v>23968.7</v>
      </c>
      <c r="V220" s="139">
        <v>403.9</v>
      </c>
      <c r="W220" s="139">
        <f t="shared" si="46"/>
        <v>24372.600000000002</v>
      </c>
      <c r="X220" s="139"/>
      <c r="Y220" s="139">
        <f t="shared" si="46"/>
        <v>24372.600000000002</v>
      </c>
      <c r="Z220" s="139"/>
      <c r="AA220" s="139">
        <f t="shared" si="49"/>
        <v>24372.600000000002</v>
      </c>
      <c r="AB220" s="139">
        <v>-1482.3</v>
      </c>
      <c r="AC220" s="139">
        <f t="shared" si="49"/>
        <v>22890.300000000003</v>
      </c>
      <c r="AD220" s="139">
        <v>-2220</v>
      </c>
      <c r="AE220" s="139">
        <f t="shared" si="49"/>
        <v>20670.300000000003</v>
      </c>
    </row>
    <row r="221" spans="1:31" ht="27" customHeight="1" x14ac:dyDescent="0.3">
      <c r="A221" s="12"/>
      <c r="B221" s="167"/>
      <c r="C221" s="200"/>
      <c r="D221" s="173"/>
      <c r="E221" s="173"/>
      <c r="F221" s="54">
        <v>2</v>
      </c>
      <c r="G221" s="139">
        <v>11793.4</v>
      </c>
      <c r="H221" s="139"/>
      <c r="I221" s="139">
        <f t="shared" si="52"/>
        <v>11793.4</v>
      </c>
      <c r="J221" s="139"/>
      <c r="K221" s="139">
        <f t="shared" si="53"/>
        <v>11793.4</v>
      </c>
      <c r="L221" s="139"/>
      <c r="M221" s="139">
        <f t="shared" si="53"/>
        <v>11793.4</v>
      </c>
      <c r="N221" s="139"/>
      <c r="O221" s="139">
        <f t="shared" si="54"/>
        <v>11793.4</v>
      </c>
      <c r="P221" s="139"/>
      <c r="Q221" s="139">
        <f t="shared" si="45"/>
        <v>11793.4</v>
      </c>
      <c r="R221" s="139"/>
      <c r="S221" s="139">
        <f t="shared" si="46"/>
        <v>11793.4</v>
      </c>
      <c r="T221" s="139"/>
      <c r="U221" s="139">
        <f t="shared" si="46"/>
        <v>11793.4</v>
      </c>
      <c r="V221" s="139"/>
      <c r="W221" s="139">
        <f t="shared" si="46"/>
        <v>11793.4</v>
      </c>
      <c r="X221" s="139">
        <v>696.7</v>
      </c>
      <c r="Y221" s="139">
        <f t="shared" si="46"/>
        <v>12490.1</v>
      </c>
      <c r="Z221" s="139"/>
      <c r="AA221" s="139">
        <f t="shared" si="49"/>
        <v>12490.1</v>
      </c>
      <c r="AB221" s="139">
        <v>-132.80000000000001</v>
      </c>
      <c r="AC221" s="139">
        <f t="shared" si="49"/>
        <v>12357.300000000001</v>
      </c>
      <c r="AD221" s="139">
        <v>-228</v>
      </c>
      <c r="AE221" s="139">
        <f t="shared" si="49"/>
        <v>12129.300000000001</v>
      </c>
    </row>
    <row r="222" spans="1:31" s="65" customFormat="1" ht="40.5" x14ac:dyDescent="0.3">
      <c r="A222" s="66"/>
      <c r="B222" s="72"/>
      <c r="C222" s="77" t="s">
        <v>342</v>
      </c>
      <c r="D222" s="87" t="s">
        <v>343</v>
      </c>
      <c r="E222" s="87"/>
      <c r="F222" s="54"/>
      <c r="G222" s="139">
        <f>G223</f>
        <v>1592.1</v>
      </c>
      <c r="H222" s="139">
        <f>H223</f>
        <v>0</v>
      </c>
      <c r="I222" s="139">
        <f t="shared" si="52"/>
        <v>1592.1</v>
      </c>
      <c r="J222" s="139">
        <f>J223</f>
        <v>0</v>
      </c>
      <c r="K222" s="139">
        <f t="shared" si="53"/>
        <v>1592.1</v>
      </c>
      <c r="L222" s="139">
        <f>L223</f>
        <v>0</v>
      </c>
      <c r="M222" s="139">
        <f t="shared" si="53"/>
        <v>1592.1</v>
      </c>
      <c r="N222" s="139">
        <f>N223</f>
        <v>0</v>
      </c>
      <c r="O222" s="139">
        <f t="shared" si="54"/>
        <v>1592.1</v>
      </c>
      <c r="P222" s="139">
        <f>P223</f>
        <v>0</v>
      </c>
      <c r="Q222" s="139">
        <f t="shared" si="45"/>
        <v>1592.1</v>
      </c>
      <c r="R222" s="139">
        <f>R223</f>
        <v>0</v>
      </c>
      <c r="S222" s="139">
        <f t="shared" si="46"/>
        <v>1592.1</v>
      </c>
      <c r="T222" s="139">
        <f>T223</f>
        <v>0</v>
      </c>
      <c r="U222" s="139">
        <f t="shared" si="46"/>
        <v>1592.1</v>
      </c>
      <c r="V222" s="139">
        <f>V223</f>
        <v>0</v>
      </c>
      <c r="W222" s="139">
        <f t="shared" si="46"/>
        <v>1592.1</v>
      </c>
      <c r="X222" s="139">
        <f>X223</f>
        <v>0</v>
      </c>
      <c r="Y222" s="139">
        <f t="shared" si="46"/>
        <v>1592.1</v>
      </c>
      <c r="Z222" s="139">
        <f>Z223</f>
        <v>0</v>
      </c>
      <c r="AA222" s="139">
        <f t="shared" si="49"/>
        <v>1592.1</v>
      </c>
      <c r="AB222" s="139">
        <f>AB223</f>
        <v>0</v>
      </c>
      <c r="AC222" s="139">
        <f t="shared" si="49"/>
        <v>1592.1</v>
      </c>
      <c r="AD222" s="139">
        <f>AD223</f>
        <v>0</v>
      </c>
      <c r="AE222" s="139">
        <f t="shared" si="49"/>
        <v>1592.1</v>
      </c>
    </row>
    <row r="223" spans="1:31" s="65" customFormat="1" ht="40.5" x14ac:dyDescent="0.3">
      <c r="A223" s="66"/>
      <c r="B223" s="72"/>
      <c r="C223" s="77" t="s">
        <v>20</v>
      </c>
      <c r="D223" s="87" t="s">
        <v>343</v>
      </c>
      <c r="E223" s="87">
        <v>600</v>
      </c>
      <c r="F223" s="54"/>
      <c r="G223" s="139">
        <v>1592.1</v>
      </c>
      <c r="H223" s="139"/>
      <c r="I223" s="139">
        <f t="shared" si="52"/>
        <v>1592.1</v>
      </c>
      <c r="J223" s="139"/>
      <c r="K223" s="139">
        <f t="shared" si="53"/>
        <v>1592.1</v>
      </c>
      <c r="L223" s="139"/>
      <c r="M223" s="139">
        <f t="shared" si="53"/>
        <v>1592.1</v>
      </c>
      <c r="N223" s="139"/>
      <c r="O223" s="139">
        <f t="shared" si="54"/>
        <v>1592.1</v>
      </c>
      <c r="P223" s="139"/>
      <c r="Q223" s="139">
        <f t="shared" si="45"/>
        <v>1592.1</v>
      </c>
      <c r="R223" s="139"/>
      <c r="S223" s="139">
        <f t="shared" si="46"/>
        <v>1592.1</v>
      </c>
      <c r="T223" s="139"/>
      <c r="U223" s="139">
        <f t="shared" si="46"/>
        <v>1592.1</v>
      </c>
      <c r="V223" s="139"/>
      <c r="W223" s="139">
        <f t="shared" si="46"/>
        <v>1592.1</v>
      </c>
      <c r="X223" s="139"/>
      <c r="Y223" s="139">
        <f t="shared" si="46"/>
        <v>1592.1</v>
      </c>
      <c r="Z223" s="139"/>
      <c r="AA223" s="139">
        <f t="shared" si="49"/>
        <v>1592.1</v>
      </c>
      <c r="AB223" s="139"/>
      <c r="AC223" s="139">
        <f t="shared" si="49"/>
        <v>1592.1</v>
      </c>
      <c r="AD223" s="139"/>
      <c r="AE223" s="139">
        <f t="shared" si="49"/>
        <v>1592.1</v>
      </c>
    </row>
    <row r="224" spans="1:31" ht="141.75" x14ac:dyDescent="0.3">
      <c r="A224" s="12"/>
      <c r="B224" s="7"/>
      <c r="C224" s="33" t="s">
        <v>245</v>
      </c>
      <c r="D224" s="87" t="s">
        <v>85</v>
      </c>
      <c r="E224" s="87"/>
      <c r="F224" s="54"/>
      <c r="G224" s="139">
        <f>G225</f>
        <v>93.8</v>
      </c>
      <c r="H224" s="139">
        <f>H225</f>
        <v>0</v>
      </c>
      <c r="I224" s="139">
        <f t="shared" si="52"/>
        <v>93.8</v>
      </c>
      <c r="J224" s="139">
        <f>J225</f>
        <v>0</v>
      </c>
      <c r="K224" s="139">
        <f t="shared" si="53"/>
        <v>93.8</v>
      </c>
      <c r="L224" s="139">
        <f>L225</f>
        <v>0</v>
      </c>
      <c r="M224" s="139">
        <f t="shared" si="53"/>
        <v>93.8</v>
      </c>
      <c r="N224" s="139">
        <f>N225</f>
        <v>0</v>
      </c>
      <c r="O224" s="139">
        <f t="shared" si="54"/>
        <v>93.8</v>
      </c>
      <c r="P224" s="139">
        <f>P225</f>
        <v>0</v>
      </c>
      <c r="Q224" s="139">
        <f t="shared" si="45"/>
        <v>93.8</v>
      </c>
      <c r="R224" s="139">
        <f>R225</f>
        <v>0</v>
      </c>
      <c r="S224" s="139">
        <f t="shared" si="46"/>
        <v>93.8</v>
      </c>
      <c r="T224" s="139">
        <f>T225</f>
        <v>-93.8</v>
      </c>
      <c r="U224" s="139">
        <f t="shared" si="46"/>
        <v>0</v>
      </c>
      <c r="V224" s="139">
        <f>V225</f>
        <v>0</v>
      </c>
      <c r="W224" s="139">
        <f t="shared" si="46"/>
        <v>0</v>
      </c>
      <c r="X224" s="139">
        <f>X225</f>
        <v>0</v>
      </c>
      <c r="Y224" s="139">
        <f t="shared" si="46"/>
        <v>0</v>
      </c>
      <c r="Z224" s="139">
        <f>Z225</f>
        <v>0</v>
      </c>
      <c r="AA224" s="139">
        <f t="shared" si="49"/>
        <v>0</v>
      </c>
      <c r="AB224" s="139">
        <f>AB225</f>
        <v>0</v>
      </c>
      <c r="AC224" s="139">
        <f t="shared" si="49"/>
        <v>0</v>
      </c>
      <c r="AD224" s="139">
        <f>AD225</f>
        <v>0</v>
      </c>
      <c r="AE224" s="139">
        <f t="shared" si="49"/>
        <v>0</v>
      </c>
    </row>
    <row r="225" spans="1:31" ht="40.5" x14ac:dyDescent="0.3">
      <c r="A225" s="12"/>
      <c r="B225" s="72"/>
      <c r="C225" s="73" t="s">
        <v>9</v>
      </c>
      <c r="D225" s="87" t="s">
        <v>85</v>
      </c>
      <c r="E225" s="87">
        <v>600</v>
      </c>
      <c r="F225" s="23">
        <v>1</v>
      </c>
      <c r="G225" s="139">
        <v>93.8</v>
      </c>
      <c r="H225" s="139"/>
      <c r="I225" s="139">
        <f t="shared" si="52"/>
        <v>93.8</v>
      </c>
      <c r="J225" s="139"/>
      <c r="K225" s="139">
        <f t="shared" si="53"/>
        <v>93.8</v>
      </c>
      <c r="L225" s="139"/>
      <c r="M225" s="139">
        <f t="shared" si="53"/>
        <v>93.8</v>
      </c>
      <c r="N225" s="139"/>
      <c r="O225" s="139">
        <f t="shared" si="54"/>
        <v>93.8</v>
      </c>
      <c r="P225" s="139"/>
      <c r="Q225" s="139">
        <f t="shared" si="45"/>
        <v>93.8</v>
      </c>
      <c r="R225" s="139"/>
      <c r="S225" s="139">
        <f t="shared" si="46"/>
        <v>93.8</v>
      </c>
      <c r="T225" s="139">
        <v>-93.8</v>
      </c>
      <c r="U225" s="139">
        <f t="shared" si="46"/>
        <v>0</v>
      </c>
      <c r="V225" s="139"/>
      <c r="W225" s="139">
        <f t="shared" si="46"/>
        <v>0</v>
      </c>
      <c r="X225" s="139"/>
      <c r="Y225" s="139">
        <f t="shared" si="46"/>
        <v>0</v>
      </c>
      <c r="Z225" s="139"/>
      <c r="AA225" s="139">
        <f t="shared" si="49"/>
        <v>0</v>
      </c>
      <c r="AB225" s="139"/>
      <c r="AC225" s="139">
        <f t="shared" si="49"/>
        <v>0</v>
      </c>
      <c r="AD225" s="139"/>
      <c r="AE225" s="139">
        <f t="shared" si="49"/>
        <v>0</v>
      </c>
    </row>
    <row r="226" spans="1:31" ht="40.5" x14ac:dyDescent="0.3">
      <c r="A226" s="12"/>
      <c r="B226" s="34"/>
      <c r="C226" s="37" t="s">
        <v>304</v>
      </c>
      <c r="D226" s="87" t="s">
        <v>305</v>
      </c>
      <c r="E226" s="87"/>
      <c r="F226" s="54"/>
      <c r="G226" s="139">
        <f>G227</f>
        <v>75.5</v>
      </c>
      <c r="H226" s="139">
        <f>H227</f>
        <v>0</v>
      </c>
      <c r="I226" s="139">
        <f t="shared" si="52"/>
        <v>75.5</v>
      </c>
      <c r="J226" s="139">
        <f>J227</f>
        <v>7.6</v>
      </c>
      <c r="K226" s="139">
        <f t="shared" si="53"/>
        <v>83.1</v>
      </c>
      <c r="L226" s="139">
        <f>L227</f>
        <v>0</v>
      </c>
      <c r="M226" s="139">
        <f t="shared" si="53"/>
        <v>83.1</v>
      </c>
      <c r="N226" s="139">
        <f>N227</f>
        <v>5.2</v>
      </c>
      <c r="O226" s="139">
        <f t="shared" si="54"/>
        <v>88.3</v>
      </c>
      <c r="P226" s="139">
        <f>P227</f>
        <v>0</v>
      </c>
      <c r="Q226" s="139">
        <f t="shared" si="45"/>
        <v>88.3</v>
      </c>
      <c r="R226" s="139">
        <f>R227</f>
        <v>0</v>
      </c>
      <c r="S226" s="139">
        <f t="shared" si="46"/>
        <v>88.3</v>
      </c>
      <c r="T226" s="139">
        <f>T227</f>
        <v>0</v>
      </c>
      <c r="U226" s="139">
        <f t="shared" si="46"/>
        <v>88.3</v>
      </c>
      <c r="V226" s="139">
        <f>V227</f>
        <v>0</v>
      </c>
      <c r="W226" s="139">
        <f t="shared" si="46"/>
        <v>88.3</v>
      </c>
      <c r="X226" s="139">
        <f>X227</f>
        <v>0</v>
      </c>
      <c r="Y226" s="139">
        <f t="shared" si="46"/>
        <v>88.3</v>
      </c>
      <c r="Z226" s="139">
        <f>Z227</f>
        <v>0</v>
      </c>
      <c r="AA226" s="139">
        <f t="shared" si="49"/>
        <v>88.3</v>
      </c>
      <c r="AB226" s="139">
        <f>AB227</f>
        <v>0</v>
      </c>
      <c r="AC226" s="139">
        <f t="shared" si="49"/>
        <v>88.3</v>
      </c>
      <c r="AD226" s="139">
        <f>AD227</f>
        <v>0</v>
      </c>
      <c r="AE226" s="139">
        <f t="shared" si="49"/>
        <v>88.3</v>
      </c>
    </row>
    <row r="227" spans="1:31" ht="60" customHeight="1" x14ac:dyDescent="0.3">
      <c r="A227" s="12"/>
      <c r="B227" s="34"/>
      <c r="C227" s="37" t="s">
        <v>20</v>
      </c>
      <c r="D227" s="87" t="s">
        <v>305</v>
      </c>
      <c r="E227" s="87">
        <v>600</v>
      </c>
      <c r="F227" s="54"/>
      <c r="G227" s="139">
        <v>75.5</v>
      </c>
      <c r="H227" s="139"/>
      <c r="I227" s="139">
        <f t="shared" si="52"/>
        <v>75.5</v>
      </c>
      <c r="J227" s="139">
        <v>7.6</v>
      </c>
      <c r="K227" s="139">
        <f t="shared" si="53"/>
        <v>83.1</v>
      </c>
      <c r="L227" s="139"/>
      <c r="M227" s="139">
        <f t="shared" si="53"/>
        <v>83.1</v>
      </c>
      <c r="N227" s="139">
        <v>5.2</v>
      </c>
      <c r="O227" s="139">
        <f t="shared" si="54"/>
        <v>88.3</v>
      </c>
      <c r="P227" s="139"/>
      <c r="Q227" s="139">
        <f t="shared" si="45"/>
        <v>88.3</v>
      </c>
      <c r="R227" s="139"/>
      <c r="S227" s="139">
        <f t="shared" si="46"/>
        <v>88.3</v>
      </c>
      <c r="T227" s="139"/>
      <c r="U227" s="139">
        <f t="shared" si="46"/>
        <v>88.3</v>
      </c>
      <c r="V227" s="139"/>
      <c r="W227" s="139">
        <f t="shared" si="46"/>
        <v>88.3</v>
      </c>
      <c r="X227" s="139"/>
      <c r="Y227" s="139">
        <f t="shared" si="46"/>
        <v>88.3</v>
      </c>
      <c r="Z227" s="139"/>
      <c r="AA227" s="139">
        <f t="shared" si="49"/>
        <v>88.3</v>
      </c>
      <c r="AB227" s="139"/>
      <c r="AC227" s="139">
        <f t="shared" si="49"/>
        <v>88.3</v>
      </c>
      <c r="AD227" s="139"/>
      <c r="AE227" s="139">
        <f t="shared" si="49"/>
        <v>88.3</v>
      </c>
    </row>
    <row r="228" spans="1:31" ht="54" customHeight="1" x14ac:dyDescent="0.3">
      <c r="A228" s="12"/>
      <c r="B228" s="34"/>
      <c r="C228" s="32" t="s">
        <v>325</v>
      </c>
      <c r="D228" s="47" t="s">
        <v>305</v>
      </c>
      <c r="E228" s="47"/>
      <c r="F228" s="54"/>
      <c r="G228" s="139">
        <f>G229</f>
        <v>954.9</v>
      </c>
      <c r="H228" s="139">
        <f>H229</f>
        <v>0</v>
      </c>
      <c r="I228" s="139">
        <f t="shared" si="52"/>
        <v>954.9</v>
      </c>
      <c r="J228" s="139">
        <f>J229</f>
        <v>0</v>
      </c>
      <c r="K228" s="139">
        <f t="shared" si="53"/>
        <v>954.9</v>
      </c>
      <c r="L228" s="139">
        <f>L229</f>
        <v>0</v>
      </c>
      <c r="M228" s="139">
        <f t="shared" si="53"/>
        <v>954.9</v>
      </c>
      <c r="N228" s="139">
        <f>N229</f>
        <v>60.2</v>
      </c>
      <c r="O228" s="139">
        <f t="shared" si="54"/>
        <v>1015.1</v>
      </c>
      <c r="P228" s="139">
        <f>P229</f>
        <v>0</v>
      </c>
      <c r="Q228" s="139">
        <f t="shared" si="45"/>
        <v>1015.1</v>
      </c>
      <c r="R228" s="139">
        <f>R229</f>
        <v>0</v>
      </c>
      <c r="S228" s="139">
        <f t="shared" si="46"/>
        <v>1015.1</v>
      </c>
      <c r="T228" s="139">
        <f>T229</f>
        <v>0</v>
      </c>
      <c r="U228" s="139">
        <f t="shared" si="46"/>
        <v>1015.1</v>
      </c>
      <c r="V228" s="139">
        <f>V229</f>
        <v>0</v>
      </c>
      <c r="W228" s="139">
        <f t="shared" si="46"/>
        <v>1015.1</v>
      </c>
      <c r="X228" s="139">
        <f>X229</f>
        <v>0</v>
      </c>
      <c r="Y228" s="139">
        <f t="shared" si="46"/>
        <v>1015.1</v>
      </c>
      <c r="Z228" s="139">
        <f>Z229</f>
        <v>0</v>
      </c>
      <c r="AA228" s="139">
        <f t="shared" si="49"/>
        <v>1015.1</v>
      </c>
      <c r="AB228" s="139">
        <f>AB229</f>
        <v>0</v>
      </c>
      <c r="AC228" s="139">
        <f t="shared" si="49"/>
        <v>1015.1</v>
      </c>
      <c r="AD228" s="139">
        <f>AD229</f>
        <v>0</v>
      </c>
      <c r="AE228" s="139">
        <f t="shared" si="49"/>
        <v>1015.1</v>
      </c>
    </row>
    <row r="229" spans="1:31" ht="54" customHeight="1" x14ac:dyDescent="0.3">
      <c r="A229" s="12"/>
      <c r="B229" s="34"/>
      <c r="C229" s="32" t="s">
        <v>20</v>
      </c>
      <c r="D229" s="92" t="s">
        <v>305</v>
      </c>
      <c r="E229" s="92" t="s">
        <v>293</v>
      </c>
      <c r="F229" s="54"/>
      <c r="G229" s="139">
        <v>954.9</v>
      </c>
      <c r="H229" s="139"/>
      <c r="I229" s="139">
        <f t="shared" si="52"/>
        <v>954.9</v>
      </c>
      <c r="J229" s="139"/>
      <c r="K229" s="139">
        <f t="shared" si="53"/>
        <v>954.9</v>
      </c>
      <c r="L229" s="139"/>
      <c r="M229" s="139">
        <f t="shared" si="53"/>
        <v>954.9</v>
      </c>
      <c r="N229" s="139">
        <v>60.2</v>
      </c>
      <c r="O229" s="139">
        <f t="shared" si="54"/>
        <v>1015.1</v>
      </c>
      <c r="P229" s="139"/>
      <c r="Q229" s="139">
        <f t="shared" si="45"/>
        <v>1015.1</v>
      </c>
      <c r="R229" s="139"/>
      <c r="S229" s="139">
        <f t="shared" si="46"/>
        <v>1015.1</v>
      </c>
      <c r="T229" s="139"/>
      <c r="U229" s="139">
        <f t="shared" si="46"/>
        <v>1015.1</v>
      </c>
      <c r="V229" s="139"/>
      <c r="W229" s="139">
        <f t="shared" si="46"/>
        <v>1015.1</v>
      </c>
      <c r="X229" s="139"/>
      <c r="Y229" s="139">
        <f t="shared" si="46"/>
        <v>1015.1</v>
      </c>
      <c r="Z229" s="139"/>
      <c r="AA229" s="139">
        <f t="shared" si="49"/>
        <v>1015.1</v>
      </c>
      <c r="AB229" s="139"/>
      <c r="AC229" s="139">
        <f t="shared" si="49"/>
        <v>1015.1</v>
      </c>
      <c r="AD229" s="139"/>
      <c r="AE229" s="139">
        <f t="shared" si="49"/>
        <v>1015.1</v>
      </c>
    </row>
    <row r="230" spans="1:31" s="65" customFormat="1" ht="122.45" customHeight="1" x14ac:dyDescent="0.3">
      <c r="A230" s="66"/>
      <c r="B230" s="91"/>
      <c r="C230" s="49" t="s">
        <v>380</v>
      </c>
      <c r="D230" s="50" t="s">
        <v>382</v>
      </c>
      <c r="E230" s="47"/>
      <c r="F230" s="54"/>
      <c r="G230" s="139">
        <f>G231</f>
        <v>204.8</v>
      </c>
      <c r="H230" s="139">
        <f>H231</f>
        <v>0</v>
      </c>
      <c r="I230" s="139">
        <f t="shared" si="52"/>
        <v>204.8</v>
      </c>
      <c r="J230" s="139">
        <f>J231</f>
        <v>0</v>
      </c>
      <c r="K230" s="139">
        <f t="shared" si="53"/>
        <v>204.8</v>
      </c>
      <c r="L230" s="139">
        <f>L231</f>
        <v>0</v>
      </c>
      <c r="M230" s="139">
        <f t="shared" si="53"/>
        <v>204.8</v>
      </c>
      <c r="N230" s="139">
        <f>N231</f>
        <v>0</v>
      </c>
      <c r="O230" s="139">
        <f t="shared" si="54"/>
        <v>204.8</v>
      </c>
      <c r="P230" s="139">
        <f>P231</f>
        <v>0</v>
      </c>
      <c r="Q230" s="139">
        <f t="shared" si="45"/>
        <v>204.8</v>
      </c>
      <c r="R230" s="139">
        <f>R231</f>
        <v>0</v>
      </c>
      <c r="S230" s="139">
        <f t="shared" si="46"/>
        <v>204.8</v>
      </c>
      <c r="T230" s="139">
        <f>T231</f>
        <v>0</v>
      </c>
      <c r="U230" s="139">
        <f t="shared" si="46"/>
        <v>204.8</v>
      </c>
      <c r="V230" s="139">
        <f>V231</f>
        <v>0</v>
      </c>
      <c r="W230" s="139">
        <f t="shared" si="46"/>
        <v>204.8</v>
      </c>
      <c r="X230" s="139">
        <f>X231</f>
        <v>-28.4</v>
      </c>
      <c r="Y230" s="139">
        <f t="shared" si="46"/>
        <v>176.4</v>
      </c>
      <c r="Z230" s="139">
        <f>Z231</f>
        <v>0</v>
      </c>
      <c r="AA230" s="139">
        <f t="shared" si="49"/>
        <v>176.4</v>
      </c>
      <c r="AB230" s="139">
        <f>AB231</f>
        <v>0</v>
      </c>
      <c r="AC230" s="139">
        <f t="shared" si="49"/>
        <v>176.4</v>
      </c>
      <c r="AD230" s="139">
        <f>AD231</f>
        <v>0</v>
      </c>
      <c r="AE230" s="139">
        <f t="shared" si="49"/>
        <v>176.4</v>
      </c>
    </row>
    <row r="231" spans="1:31" s="65" customFormat="1" ht="48.75" customHeight="1" x14ac:dyDescent="0.3">
      <c r="A231" s="66"/>
      <c r="B231" s="91"/>
      <c r="C231" s="49" t="s">
        <v>14</v>
      </c>
      <c r="D231" s="50" t="s">
        <v>382</v>
      </c>
      <c r="E231" s="47" t="s">
        <v>292</v>
      </c>
      <c r="F231" s="54"/>
      <c r="G231" s="139">
        <v>204.8</v>
      </c>
      <c r="H231" s="139"/>
      <c r="I231" s="139">
        <f t="shared" si="52"/>
        <v>204.8</v>
      </c>
      <c r="J231" s="139"/>
      <c r="K231" s="139">
        <f t="shared" si="53"/>
        <v>204.8</v>
      </c>
      <c r="L231" s="139"/>
      <c r="M231" s="139">
        <f t="shared" si="53"/>
        <v>204.8</v>
      </c>
      <c r="N231" s="139"/>
      <c r="O231" s="139">
        <f t="shared" si="54"/>
        <v>204.8</v>
      </c>
      <c r="P231" s="139"/>
      <c r="Q231" s="139">
        <f t="shared" si="45"/>
        <v>204.8</v>
      </c>
      <c r="R231" s="139"/>
      <c r="S231" s="139">
        <f t="shared" si="46"/>
        <v>204.8</v>
      </c>
      <c r="T231" s="139"/>
      <c r="U231" s="139">
        <f t="shared" si="46"/>
        <v>204.8</v>
      </c>
      <c r="V231" s="139"/>
      <c r="W231" s="139">
        <f t="shared" si="46"/>
        <v>204.8</v>
      </c>
      <c r="X231" s="139">
        <v>-28.4</v>
      </c>
      <c r="Y231" s="139">
        <f t="shared" si="46"/>
        <v>176.4</v>
      </c>
      <c r="Z231" s="139"/>
      <c r="AA231" s="139">
        <f t="shared" si="49"/>
        <v>176.4</v>
      </c>
      <c r="AB231" s="139"/>
      <c r="AC231" s="139">
        <f t="shared" si="49"/>
        <v>176.4</v>
      </c>
      <c r="AD231" s="139"/>
      <c r="AE231" s="139">
        <f t="shared" si="49"/>
        <v>176.4</v>
      </c>
    </row>
    <row r="232" spans="1:31" s="65" customFormat="1" ht="125.45" customHeight="1" x14ac:dyDescent="0.3">
      <c r="A232" s="66"/>
      <c r="B232" s="91"/>
      <c r="C232" s="49" t="s">
        <v>381</v>
      </c>
      <c r="D232" s="50" t="s">
        <v>382</v>
      </c>
      <c r="E232" s="47"/>
      <c r="F232" s="54"/>
      <c r="G232" s="139">
        <f>G233</f>
        <v>4915.2</v>
      </c>
      <c r="H232" s="139">
        <f>H233</f>
        <v>0</v>
      </c>
      <c r="I232" s="139">
        <f t="shared" si="52"/>
        <v>4915.2</v>
      </c>
      <c r="J232" s="139">
        <f>J233</f>
        <v>0</v>
      </c>
      <c r="K232" s="139">
        <f t="shared" si="53"/>
        <v>4915.2</v>
      </c>
      <c r="L232" s="139">
        <f>L233</f>
        <v>0</v>
      </c>
      <c r="M232" s="139">
        <f t="shared" si="53"/>
        <v>4915.2</v>
      </c>
      <c r="N232" s="139">
        <f>N233</f>
        <v>0</v>
      </c>
      <c r="O232" s="139">
        <f t="shared" si="54"/>
        <v>4915.2</v>
      </c>
      <c r="P232" s="139">
        <f>P233</f>
        <v>0</v>
      </c>
      <c r="Q232" s="139">
        <f t="shared" si="45"/>
        <v>4915.2</v>
      </c>
      <c r="R232" s="139">
        <f>R233</f>
        <v>0</v>
      </c>
      <c r="S232" s="139">
        <f t="shared" si="46"/>
        <v>4915.2</v>
      </c>
      <c r="T232" s="139">
        <f>T233</f>
        <v>0</v>
      </c>
      <c r="U232" s="139">
        <f t="shared" si="46"/>
        <v>4915.2</v>
      </c>
      <c r="V232" s="139">
        <f>V233</f>
        <v>0</v>
      </c>
      <c r="W232" s="139">
        <f t="shared" si="46"/>
        <v>4915.2</v>
      </c>
      <c r="X232" s="139">
        <f>X233</f>
        <v>-682.6</v>
      </c>
      <c r="Y232" s="139">
        <f t="shared" si="46"/>
        <v>4232.5999999999995</v>
      </c>
      <c r="Z232" s="139">
        <f>Z233</f>
        <v>0</v>
      </c>
      <c r="AA232" s="139">
        <f t="shared" si="49"/>
        <v>4232.5999999999995</v>
      </c>
      <c r="AB232" s="139">
        <f>AB233</f>
        <v>0</v>
      </c>
      <c r="AC232" s="139">
        <f t="shared" si="49"/>
        <v>4232.5999999999995</v>
      </c>
      <c r="AD232" s="139">
        <f>AD233</f>
        <v>0</v>
      </c>
      <c r="AE232" s="139">
        <f t="shared" si="49"/>
        <v>4232.5999999999995</v>
      </c>
    </row>
    <row r="233" spans="1:31" s="65" customFormat="1" ht="49.5" customHeight="1" x14ac:dyDescent="0.3">
      <c r="A233" s="66"/>
      <c r="B233" s="91"/>
      <c r="C233" s="49" t="s">
        <v>14</v>
      </c>
      <c r="D233" s="50" t="s">
        <v>382</v>
      </c>
      <c r="E233" s="47" t="s">
        <v>292</v>
      </c>
      <c r="F233" s="54"/>
      <c r="G233" s="139">
        <v>4915.2</v>
      </c>
      <c r="H233" s="139"/>
      <c r="I233" s="139">
        <f t="shared" si="52"/>
        <v>4915.2</v>
      </c>
      <c r="J233" s="139"/>
      <c r="K233" s="139">
        <f t="shared" si="53"/>
        <v>4915.2</v>
      </c>
      <c r="L233" s="139"/>
      <c r="M233" s="139">
        <f t="shared" si="53"/>
        <v>4915.2</v>
      </c>
      <c r="N233" s="139"/>
      <c r="O233" s="139">
        <f t="shared" si="54"/>
        <v>4915.2</v>
      </c>
      <c r="P233" s="139"/>
      <c r="Q233" s="139">
        <f t="shared" si="45"/>
        <v>4915.2</v>
      </c>
      <c r="R233" s="139"/>
      <c r="S233" s="139">
        <f t="shared" si="46"/>
        <v>4915.2</v>
      </c>
      <c r="T233" s="139"/>
      <c r="U233" s="139">
        <f t="shared" si="46"/>
        <v>4915.2</v>
      </c>
      <c r="V233" s="139"/>
      <c r="W233" s="139">
        <f t="shared" si="46"/>
        <v>4915.2</v>
      </c>
      <c r="X233" s="139">
        <v>-682.6</v>
      </c>
      <c r="Y233" s="139">
        <f t="shared" si="46"/>
        <v>4232.5999999999995</v>
      </c>
      <c r="Z233" s="139"/>
      <c r="AA233" s="139">
        <f t="shared" si="49"/>
        <v>4232.5999999999995</v>
      </c>
      <c r="AB233" s="139"/>
      <c r="AC233" s="139">
        <f t="shared" si="49"/>
        <v>4232.5999999999995</v>
      </c>
      <c r="AD233" s="139"/>
      <c r="AE233" s="139">
        <f t="shared" si="49"/>
        <v>4232.5999999999995</v>
      </c>
    </row>
    <row r="234" spans="1:31" s="65" customFormat="1" ht="66.75" customHeight="1" x14ac:dyDescent="0.3">
      <c r="A234" s="66"/>
      <c r="B234" s="72"/>
      <c r="C234" s="77" t="s">
        <v>244</v>
      </c>
      <c r="D234" s="87" t="s">
        <v>86</v>
      </c>
      <c r="E234" s="47"/>
      <c r="F234" s="54"/>
      <c r="G234" s="139">
        <f>G235</f>
        <v>867.2</v>
      </c>
      <c r="H234" s="139">
        <f>H235</f>
        <v>0</v>
      </c>
      <c r="I234" s="139">
        <f t="shared" si="52"/>
        <v>867.2</v>
      </c>
      <c r="J234" s="139">
        <f>J235</f>
        <v>0</v>
      </c>
      <c r="K234" s="139">
        <f t="shared" si="53"/>
        <v>867.2</v>
      </c>
      <c r="L234" s="139">
        <f>L235</f>
        <v>0</v>
      </c>
      <c r="M234" s="139">
        <f t="shared" si="53"/>
        <v>867.2</v>
      </c>
      <c r="N234" s="139">
        <f>N235</f>
        <v>0</v>
      </c>
      <c r="O234" s="139">
        <f t="shared" si="54"/>
        <v>867.2</v>
      </c>
      <c r="P234" s="139">
        <f>P235</f>
        <v>0</v>
      </c>
      <c r="Q234" s="139">
        <f t="shared" si="45"/>
        <v>867.2</v>
      </c>
      <c r="R234" s="139">
        <f>R235</f>
        <v>0</v>
      </c>
      <c r="S234" s="139">
        <f t="shared" si="46"/>
        <v>867.2</v>
      </c>
      <c r="T234" s="139">
        <f>T235</f>
        <v>0</v>
      </c>
      <c r="U234" s="139">
        <f t="shared" si="46"/>
        <v>867.2</v>
      </c>
      <c r="V234" s="139">
        <f>V235</f>
        <v>126.3</v>
      </c>
      <c r="W234" s="139">
        <f t="shared" si="46"/>
        <v>993.5</v>
      </c>
      <c r="X234" s="139">
        <f>X235</f>
        <v>0</v>
      </c>
      <c r="Y234" s="139">
        <f t="shared" si="46"/>
        <v>993.5</v>
      </c>
      <c r="Z234" s="139">
        <f>Z235</f>
        <v>0</v>
      </c>
      <c r="AA234" s="139">
        <f t="shared" si="49"/>
        <v>993.5</v>
      </c>
      <c r="AB234" s="139">
        <f>AB235</f>
        <v>0</v>
      </c>
      <c r="AC234" s="139">
        <f t="shared" si="49"/>
        <v>993.5</v>
      </c>
      <c r="AD234" s="139">
        <f>AD235</f>
        <v>-190.6</v>
      </c>
      <c r="AE234" s="139">
        <f t="shared" si="49"/>
        <v>802.9</v>
      </c>
    </row>
    <row r="235" spans="1:31" ht="20.25" x14ac:dyDescent="0.3">
      <c r="A235" s="12"/>
      <c r="B235" s="7"/>
      <c r="C235" s="54" t="s">
        <v>87</v>
      </c>
      <c r="D235" s="87" t="s">
        <v>88</v>
      </c>
      <c r="E235" s="87"/>
      <c r="F235" s="54"/>
      <c r="G235" s="139">
        <f>G236+G237+G238</f>
        <v>867.2</v>
      </c>
      <c r="H235" s="139">
        <f>H236+H237+H238</f>
        <v>0</v>
      </c>
      <c r="I235" s="139">
        <f t="shared" si="52"/>
        <v>867.2</v>
      </c>
      <c r="J235" s="139">
        <f>J236+J237+J238</f>
        <v>0</v>
      </c>
      <c r="K235" s="139">
        <f t="shared" si="53"/>
        <v>867.2</v>
      </c>
      <c r="L235" s="139">
        <f>L236+L237+L238</f>
        <v>0</v>
      </c>
      <c r="M235" s="139">
        <f t="shared" si="53"/>
        <v>867.2</v>
      </c>
      <c r="N235" s="139">
        <f>N236+N237+N238</f>
        <v>0</v>
      </c>
      <c r="O235" s="139">
        <f t="shared" si="54"/>
        <v>867.2</v>
      </c>
      <c r="P235" s="139">
        <f>P236+P237+P238</f>
        <v>0</v>
      </c>
      <c r="Q235" s="139">
        <f t="shared" si="45"/>
        <v>867.2</v>
      </c>
      <c r="R235" s="139">
        <f>R236+R237+R238</f>
        <v>0</v>
      </c>
      <c r="S235" s="139">
        <f t="shared" si="46"/>
        <v>867.2</v>
      </c>
      <c r="T235" s="139">
        <f>T236+T237+T238</f>
        <v>0</v>
      </c>
      <c r="U235" s="139">
        <f t="shared" si="46"/>
        <v>867.2</v>
      </c>
      <c r="V235" s="139">
        <f>V236+V237+V238</f>
        <v>126.3</v>
      </c>
      <c r="W235" s="139">
        <f t="shared" si="46"/>
        <v>993.5</v>
      </c>
      <c r="X235" s="139">
        <f>X236+X237+X238</f>
        <v>0</v>
      </c>
      <c r="Y235" s="139">
        <f t="shared" si="46"/>
        <v>993.5</v>
      </c>
      <c r="Z235" s="139">
        <f>Z236+Z237+Z238</f>
        <v>0</v>
      </c>
      <c r="AA235" s="139">
        <f t="shared" si="49"/>
        <v>993.5</v>
      </c>
      <c r="AB235" s="139">
        <f>AB236+AB237+AB238</f>
        <v>0</v>
      </c>
      <c r="AC235" s="139">
        <f t="shared" si="49"/>
        <v>993.5</v>
      </c>
      <c r="AD235" s="139">
        <f>AD236+AD237+AD238</f>
        <v>-190.6</v>
      </c>
      <c r="AE235" s="139">
        <f t="shared" si="49"/>
        <v>802.9</v>
      </c>
    </row>
    <row r="236" spans="1:31" ht="112.5" customHeight="1" x14ac:dyDescent="0.3">
      <c r="A236" s="12"/>
      <c r="B236" s="7"/>
      <c r="C236" s="54" t="s">
        <v>74</v>
      </c>
      <c r="D236" s="87" t="s">
        <v>88</v>
      </c>
      <c r="E236" s="87">
        <v>100</v>
      </c>
      <c r="F236" s="54">
        <v>2</v>
      </c>
      <c r="G236" s="139">
        <v>667.2</v>
      </c>
      <c r="H236" s="139"/>
      <c r="I236" s="139">
        <f t="shared" si="52"/>
        <v>667.2</v>
      </c>
      <c r="J236" s="139"/>
      <c r="K236" s="139">
        <f t="shared" si="53"/>
        <v>667.2</v>
      </c>
      <c r="L236" s="139"/>
      <c r="M236" s="139">
        <f t="shared" si="53"/>
        <v>667.2</v>
      </c>
      <c r="N236" s="139"/>
      <c r="O236" s="139">
        <f t="shared" si="54"/>
        <v>667.2</v>
      </c>
      <c r="P236" s="139"/>
      <c r="Q236" s="139">
        <f t="shared" si="45"/>
        <v>667.2</v>
      </c>
      <c r="R236" s="139"/>
      <c r="S236" s="139">
        <f t="shared" si="46"/>
        <v>667.2</v>
      </c>
      <c r="T236" s="139"/>
      <c r="U236" s="139">
        <f t="shared" si="46"/>
        <v>667.2</v>
      </c>
      <c r="V236" s="139"/>
      <c r="W236" s="139">
        <f t="shared" si="46"/>
        <v>667.2</v>
      </c>
      <c r="X236" s="139"/>
      <c r="Y236" s="139">
        <f t="shared" si="46"/>
        <v>667.2</v>
      </c>
      <c r="Z236" s="139"/>
      <c r="AA236" s="139">
        <f t="shared" si="49"/>
        <v>667.2</v>
      </c>
      <c r="AB236" s="139"/>
      <c r="AC236" s="139">
        <f t="shared" si="49"/>
        <v>667.2</v>
      </c>
      <c r="AD236" s="139">
        <v>-10.3</v>
      </c>
      <c r="AE236" s="139">
        <f t="shared" si="49"/>
        <v>656.90000000000009</v>
      </c>
    </row>
    <row r="237" spans="1:31" ht="40.5" x14ac:dyDescent="0.3">
      <c r="A237" s="12"/>
      <c r="B237" s="7"/>
      <c r="C237" s="33" t="s">
        <v>14</v>
      </c>
      <c r="D237" s="87" t="s">
        <v>88</v>
      </c>
      <c r="E237" s="87">
        <v>200</v>
      </c>
      <c r="F237" s="54">
        <v>2</v>
      </c>
      <c r="G237" s="139">
        <v>100</v>
      </c>
      <c r="H237" s="139"/>
      <c r="I237" s="139">
        <f t="shared" si="52"/>
        <v>100</v>
      </c>
      <c r="J237" s="139"/>
      <c r="K237" s="139">
        <f t="shared" si="53"/>
        <v>100</v>
      </c>
      <c r="L237" s="139"/>
      <c r="M237" s="139">
        <f t="shared" si="53"/>
        <v>100</v>
      </c>
      <c r="N237" s="139"/>
      <c r="O237" s="139">
        <f t="shared" si="54"/>
        <v>100</v>
      </c>
      <c r="P237" s="139"/>
      <c r="Q237" s="139">
        <f t="shared" si="45"/>
        <v>100</v>
      </c>
      <c r="R237" s="139"/>
      <c r="S237" s="139">
        <f t="shared" si="46"/>
        <v>100</v>
      </c>
      <c r="T237" s="139"/>
      <c r="U237" s="139">
        <f t="shared" si="46"/>
        <v>100</v>
      </c>
      <c r="V237" s="139">
        <v>126.3</v>
      </c>
      <c r="W237" s="139">
        <f t="shared" si="46"/>
        <v>226.3</v>
      </c>
      <c r="X237" s="139"/>
      <c r="Y237" s="139">
        <f t="shared" si="46"/>
        <v>226.3</v>
      </c>
      <c r="Z237" s="139"/>
      <c r="AA237" s="139">
        <f t="shared" si="49"/>
        <v>226.3</v>
      </c>
      <c r="AB237" s="139"/>
      <c r="AC237" s="139">
        <f t="shared" si="49"/>
        <v>226.3</v>
      </c>
      <c r="AD237" s="139">
        <v>-124.3</v>
      </c>
      <c r="AE237" s="139">
        <f t="shared" si="49"/>
        <v>102.00000000000001</v>
      </c>
    </row>
    <row r="238" spans="1:31" ht="20.25" x14ac:dyDescent="0.3">
      <c r="A238" s="12"/>
      <c r="B238" s="7"/>
      <c r="C238" s="33" t="s">
        <v>15</v>
      </c>
      <c r="D238" s="87" t="s">
        <v>88</v>
      </c>
      <c r="E238" s="87">
        <v>300</v>
      </c>
      <c r="F238" s="54">
        <v>2</v>
      </c>
      <c r="G238" s="139">
        <v>100</v>
      </c>
      <c r="H238" s="139"/>
      <c r="I238" s="139">
        <f t="shared" si="52"/>
        <v>100</v>
      </c>
      <c r="J238" s="139"/>
      <c r="K238" s="139">
        <f t="shared" si="53"/>
        <v>100</v>
      </c>
      <c r="L238" s="139"/>
      <c r="M238" s="139">
        <f t="shared" si="53"/>
        <v>100</v>
      </c>
      <c r="N238" s="139"/>
      <c r="O238" s="139">
        <f t="shared" si="54"/>
        <v>100</v>
      </c>
      <c r="P238" s="139"/>
      <c r="Q238" s="139">
        <f t="shared" si="45"/>
        <v>100</v>
      </c>
      <c r="R238" s="139"/>
      <c r="S238" s="139">
        <f t="shared" si="46"/>
        <v>100</v>
      </c>
      <c r="T238" s="139"/>
      <c r="U238" s="139">
        <f t="shared" si="46"/>
        <v>100</v>
      </c>
      <c r="V238" s="139"/>
      <c r="W238" s="139">
        <f t="shared" si="46"/>
        <v>100</v>
      </c>
      <c r="X238" s="139"/>
      <c r="Y238" s="139">
        <f t="shared" si="46"/>
        <v>100</v>
      </c>
      <c r="Z238" s="139"/>
      <c r="AA238" s="139">
        <f t="shared" si="49"/>
        <v>100</v>
      </c>
      <c r="AB238" s="139"/>
      <c r="AC238" s="139">
        <f t="shared" si="49"/>
        <v>100</v>
      </c>
      <c r="AD238" s="139">
        <v>-56</v>
      </c>
      <c r="AE238" s="139">
        <f t="shared" si="49"/>
        <v>44</v>
      </c>
    </row>
    <row r="239" spans="1:31" ht="40.5" x14ac:dyDescent="0.3">
      <c r="A239" s="12"/>
      <c r="B239" s="7"/>
      <c r="C239" s="33" t="s">
        <v>243</v>
      </c>
      <c r="D239" s="87" t="s">
        <v>89</v>
      </c>
      <c r="E239" s="87"/>
      <c r="F239" s="54"/>
      <c r="G239" s="139">
        <f>G240</f>
        <v>1798.3</v>
      </c>
      <c r="H239" s="139">
        <f>H240</f>
        <v>0</v>
      </c>
      <c r="I239" s="139">
        <f t="shared" si="52"/>
        <v>1798.3</v>
      </c>
      <c r="J239" s="139">
        <f>J240</f>
        <v>0</v>
      </c>
      <c r="K239" s="139">
        <f t="shared" si="53"/>
        <v>1798.3</v>
      </c>
      <c r="L239" s="139">
        <f>L240</f>
        <v>0</v>
      </c>
      <c r="M239" s="139">
        <f t="shared" si="53"/>
        <v>1798.3</v>
      </c>
      <c r="N239" s="139">
        <f>N240</f>
        <v>-5.2</v>
      </c>
      <c r="O239" s="139">
        <f t="shared" si="54"/>
        <v>1793.1</v>
      </c>
      <c r="P239" s="139">
        <f>P240</f>
        <v>0</v>
      </c>
      <c r="Q239" s="139">
        <f t="shared" si="45"/>
        <v>1793.1</v>
      </c>
      <c r="R239" s="139">
        <f>R240</f>
        <v>0</v>
      </c>
      <c r="S239" s="139">
        <f t="shared" si="46"/>
        <v>1793.1</v>
      </c>
      <c r="T239" s="139">
        <f>T240</f>
        <v>0</v>
      </c>
      <c r="U239" s="139">
        <f t="shared" si="46"/>
        <v>1793.1</v>
      </c>
      <c r="V239" s="139">
        <f>V240</f>
        <v>0</v>
      </c>
      <c r="W239" s="139">
        <f t="shared" si="46"/>
        <v>1793.1</v>
      </c>
      <c r="X239" s="139">
        <f>X240</f>
        <v>-315.89999999999998</v>
      </c>
      <c r="Y239" s="139">
        <f t="shared" si="46"/>
        <v>1477.1999999999998</v>
      </c>
      <c r="Z239" s="139">
        <f>Z240</f>
        <v>0</v>
      </c>
      <c r="AA239" s="139">
        <f t="shared" si="49"/>
        <v>1477.1999999999998</v>
      </c>
      <c r="AB239" s="139">
        <f>AB240</f>
        <v>0</v>
      </c>
      <c r="AC239" s="139">
        <f t="shared" si="49"/>
        <v>1477.1999999999998</v>
      </c>
      <c r="AD239" s="139">
        <f>AD240</f>
        <v>-188.5</v>
      </c>
      <c r="AE239" s="139">
        <f t="shared" si="49"/>
        <v>1288.6999999999998</v>
      </c>
    </row>
    <row r="240" spans="1:31" ht="33.6" customHeight="1" x14ac:dyDescent="0.3">
      <c r="A240" s="12"/>
      <c r="B240" s="7"/>
      <c r="C240" s="33" t="s">
        <v>90</v>
      </c>
      <c r="D240" s="87" t="s">
        <v>91</v>
      </c>
      <c r="E240" s="87"/>
      <c r="F240" s="54"/>
      <c r="G240" s="139">
        <f>G241+G242</f>
        <v>1798.3</v>
      </c>
      <c r="H240" s="139">
        <f>H241+H242</f>
        <v>0</v>
      </c>
      <c r="I240" s="139">
        <f t="shared" si="52"/>
        <v>1798.3</v>
      </c>
      <c r="J240" s="139">
        <f>J241+J242</f>
        <v>0</v>
      </c>
      <c r="K240" s="139">
        <f t="shared" si="53"/>
        <v>1798.3</v>
      </c>
      <c r="L240" s="139">
        <f>L241+L242</f>
        <v>0</v>
      </c>
      <c r="M240" s="139">
        <f t="shared" si="53"/>
        <v>1798.3</v>
      </c>
      <c r="N240" s="139">
        <f>N241+N242</f>
        <v>-5.2</v>
      </c>
      <c r="O240" s="139">
        <f t="shared" si="54"/>
        <v>1793.1</v>
      </c>
      <c r="P240" s="139">
        <f>P241+P242</f>
        <v>0</v>
      </c>
      <c r="Q240" s="139">
        <f t="shared" si="45"/>
        <v>1793.1</v>
      </c>
      <c r="R240" s="139">
        <f>R241+R242</f>
        <v>0</v>
      </c>
      <c r="S240" s="139">
        <f t="shared" si="46"/>
        <v>1793.1</v>
      </c>
      <c r="T240" s="139">
        <f>T241+T242</f>
        <v>0</v>
      </c>
      <c r="U240" s="139">
        <f t="shared" si="46"/>
        <v>1793.1</v>
      </c>
      <c r="V240" s="139">
        <f>V241+V242</f>
        <v>0</v>
      </c>
      <c r="W240" s="139">
        <f t="shared" si="46"/>
        <v>1793.1</v>
      </c>
      <c r="X240" s="139">
        <f>X241+X242</f>
        <v>-315.89999999999998</v>
      </c>
      <c r="Y240" s="139">
        <f t="shared" ref="Y240:AE255" si="55">W240+X240</f>
        <v>1477.1999999999998</v>
      </c>
      <c r="Z240" s="139">
        <f>Z241+Z242</f>
        <v>0</v>
      </c>
      <c r="AA240" s="139">
        <f t="shared" si="55"/>
        <v>1477.1999999999998</v>
      </c>
      <c r="AB240" s="139">
        <f>AB241+AB242</f>
        <v>0</v>
      </c>
      <c r="AC240" s="139">
        <f t="shared" si="55"/>
        <v>1477.1999999999998</v>
      </c>
      <c r="AD240" s="139">
        <f>AD241+AD242</f>
        <v>-188.5</v>
      </c>
      <c r="AE240" s="139">
        <f t="shared" si="55"/>
        <v>1288.6999999999998</v>
      </c>
    </row>
    <row r="241" spans="1:31" ht="109.5" customHeight="1" x14ac:dyDescent="0.3">
      <c r="A241" s="12"/>
      <c r="B241" s="7"/>
      <c r="C241" s="33" t="s">
        <v>74</v>
      </c>
      <c r="D241" s="87" t="s">
        <v>91</v>
      </c>
      <c r="E241" s="87">
        <v>100</v>
      </c>
      <c r="F241" s="54">
        <v>5</v>
      </c>
      <c r="G241" s="139">
        <v>1732</v>
      </c>
      <c r="H241" s="139"/>
      <c r="I241" s="139">
        <f t="shared" si="52"/>
        <v>1732</v>
      </c>
      <c r="J241" s="139"/>
      <c r="K241" s="139">
        <f t="shared" si="53"/>
        <v>1732</v>
      </c>
      <c r="L241" s="139"/>
      <c r="M241" s="139">
        <f t="shared" si="53"/>
        <v>1732</v>
      </c>
      <c r="N241" s="139">
        <v>-5.2</v>
      </c>
      <c r="O241" s="139">
        <f t="shared" si="54"/>
        <v>1726.8</v>
      </c>
      <c r="P241" s="139"/>
      <c r="Q241" s="139">
        <f t="shared" ref="Q241:Q309" si="56">O241+P241</f>
        <v>1726.8</v>
      </c>
      <c r="R241" s="139"/>
      <c r="S241" s="139">
        <f t="shared" ref="S241:Y309" si="57">Q241+R241</f>
        <v>1726.8</v>
      </c>
      <c r="T241" s="139"/>
      <c r="U241" s="139">
        <f t="shared" si="57"/>
        <v>1726.8</v>
      </c>
      <c r="V241" s="139"/>
      <c r="W241" s="139">
        <f t="shared" si="57"/>
        <v>1726.8</v>
      </c>
      <c r="X241" s="139">
        <v>-300</v>
      </c>
      <c r="Y241" s="139">
        <f t="shared" si="57"/>
        <v>1426.8</v>
      </c>
      <c r="Z241" s="139"/>
      <c r="AA241" s="139">
        <f t="shared" si="55"/>
        <v>1426.8</v>
      </c>
      <c r="AB241" s="139"/>
      <c r="AC241" s="139">
        <f t="shared" si="55"/>
        <v>1426.8</v>
      </c>
      <c r="AD241" s="139">
        <v>-188.5</v>
      </c>
      <c r="AE241" s="139">
        <f t="shared" si="55"/>
        <v>1238.3</v>
      </c>
    </row>
    <row r="242" spans="1:31" ht="40.5" x14ac:dyDescent="0.3">
      <c r="A242" s="12"/>
      <c r="B242" s="7"/>
      <c r="C242" s="33" t="s">
        <v>14</v>
      </c>
      <c r="D242" s="87" t="s">
        <v>91</v>
      </c>
      <c r="E242" s="87">
        <v>200</v>
      </c>
      <c r="F242" s="54">
        <v>5</v>
      </c>
      <c r="G242" s="139">
        <v>66.3</v>
      </c>
      <c r="H242" s="139"/>
      <c r="I242" s="139">
        <f t="shared" si="52"/>
        <v>66.3</v>
      </c>
      <c r="J242" s="139"/>
      <c r="K242" s="139">
        <f t="shared" si="53"/>
        <v>66.3</v>
      </c>
      <c r="L242" s="139"/>
      <c r="M242" s="139">
        <f t="shared" si="53"/>
        <v>66.3</v>
      </c>
      <c r="N242" s="139"/>
      <c r="O242" s="139">
        <f t="shared" si="54"/>
        <v>66.3</v>
      </c>
      <c r="P242" s="139"/>
      <c r="Q242" s="139">
        <f t="shared" si="56"/>
        <v>66.3</v>
      </c>
      <c r="R242" s="139"/>
      <c r="S242" s="139">
        <f t="shared" si="57"/>
        <v>66.3</v>
      </c>
      <c r="T242" s="139"/>
      <c r="U242" s="139">
        <f t="shared" si="57"/>
        <v>66.3</v>
      </c>
      <c r="V242" s="139"/>
      <c r="W242" s="139">
        <f t="shared" si="57"/>
        <v>66.3</v>
      </c>
      <c r="X242" s="139">
        <v>-15.9</v>
      </c>
      <c r="Y242" s="139">
        <f t="shared" si="57"/>
        <v>50.4</v>
      </c>
      <c r="Z242" s="139"/>
      <c r="AA242" s="139">
        <f t="shared" si="55"/>
        <v>50.4</v>
      </c>
      <c r="AB242" s="139"/>
      <c r="AC242" s="139">
        <f t="shared" si="55"/>
        <v>50.4</v>
      </c>
      <c r="AD242" s="139"/>
      <c r="AE242" s="139">
        <f t="shared" si="55"/>
        <v>50.4</v>
      </c>
    </row>
    <row r="243" spans="1:31" s="65" customFormat="1" ht="31.15" customHeight="1" x14ac:dyDescent="0.3">
      <c r="A243" s="66"/>
      <c r="B243" s="7"/>
      <c r="C243" s="61" t="s">
        <v>349</v>
      </c>
      <c r="D243" s="87" t="s">
        <v>352</v>
      </c>
      <c r="E243" s="87"/>
      <c r="F243" s="54"/>
      <c r="G243" s="139">
        <f>G244+G246</f>
        <v>2982.7000000000003</v>
      </c>
      <c r="H243" s="139">
        <f>H244+H246</f>
        <v>0</v>
      </c>
      <c r="I243" s="139">
        <f t="shared" si="52"/>
        <v>2982.7000000000003</v>
      </c>
      <c r="J243" s="139">
        <f>J244+J246+J248</f>
        <v>2766.3</v>
      </c>
      <c r="K243" s="139">
        <f t="shared" si="53"/>
        <v>5749</v>
      </c>
      <c r="L243" s="139">
        <f>L244+L246+L248</f>
        <v>0</v>
      </c>
      <c r="M243" s="139">
        <f t="shared" si="53"/>
        <v>5749</v>
      </c>
      <c r="N243" s="139">
        <f>N244+N246+N248</f>
        <v>0</v>
      </c>
      <c r="O243" s="139">
        <f t="shared" si="54"/>
        <v>5749</v>
      </c>
      <c r="P243" s="139">
        <f>P244+P246+P248</f>
        <v>0</v>
      </c>
      <c r="Q243" s="139">
        <f t="shared" si="56"/>
        <v>5749</v>
      </c>
      <c r="R243" s="139">
        <f>R244+R246+R248</f>
        <v>0</v>
      </c>
      <c r="S243" s="139">
        <f t="shared" si="57"/>
        <v>5749</v>
      </c>
      <c r="T243" s="139">
        <f>T244+T246+T248</f>
        <v>0</v>
      </c>
      <c r="U243" s="139">
        <f t="shared" si="57"/>
        <v>5749</v>
      </c>
      <c r="V243" s="139">
        <f>V244+V246+V248</f>
        <v>-1057.8999999999999</v>
      </c>
      <c r="W243" s="139">
        <f t="shared" si="57"/>
        <v>4691.1000000000004</v>
      </c>
      <c r="X243" s="139">
        <f>X244+X246+X248</f>
        <v>0</v>
      </c>
      <c r="Y243" s="139">
        <f t="shared" si="57"/>
        <v>4691.1000000000004</v>
      </c>
      <c r="Z243" s="139">
        <f>Z244+Z246+Z248</f>
        <v>0</v>
      </c>
      <c r="AA243" s="139">
        <f t="shared" si="55"/>
        <v>4691.1000000000004</v>
      </c>
      <c r="AB243" s="139">
        <f>AB244+AB246+AB248</f>
        <v>0</v>
      </c>
      <c r="AC243" s="139">
        <f t="shared" si="55"/>
        <v>4691.1000000000004</v>
      </c>
      <c r="AD243" s="139">
        <f>AD244+AD246+AD248</f>
        <v>0</v>
      </c>
      <c r="AE243" s="139">
        <f t="shared" si="55"/>
        <v>4691.1000000000004</v>
      </c>
    </row>
    <row r="244" spans="1:31" s="65" customFormat="1" ht="64.5" customHeight="1" x14ac:dyDescent="0.3">
      <c r="A244" s="66"/>
      <c r="B244" s="7"/>
      <c r="C244" s="61" t="s">
        <v>350</v>
      </c>
      <c r="D244" s="87" t="s">
        <v>353</v>
      </c>
      <c r="E244" s="87"/>
      <c r="F244" s="54"/>
      <c r="G244" s="139">
        <f>G245</f>
        <v>2863.4</v>
      </c>
      <c r="H244" s="139">
        <f>H245</f>
        <v>0</v>
      </c>
      <c r="I244" s="139">
        <f t="shared" si="52"/>
        <v>2863.4</v>
      </c>
      <c r="J244" s="139">
        <f>J245</f>
        <v>0</v>
      </c>
      <c r="K244" s="139">
        <f t="shared" si="53"/>
        <v>2863.4</v>
      </c>
      <c r="L244" s="139">
        <f>L245</f>
        <v>0</v>
      </c>
      <c r="M244" s="139">
        <f t="shared" si="53"/>
        <v>2863.4</v>
      </c>
      <c r="N244" s="139">
        <f>N245</f>
        <v>0</v>
      </c>
      <c r="O244" s="139">
        <f t="shared" si="54"/>
        <v>2863.4</v>
      </c>
      <c r="P244" s="139">
        <f>P245</f>
        <v>0</v>
      </c>
      <c r="Q244" s="139">
        <f t="shared" si="56"/>
        <v>2863.4</v>
      </c>
      <c r="R244" s="139">
        <f>R245</f>
        <v>0</v>
      </c>
      <c r="S244" s="139">
        <f t="shared" si="57"/>
        <v>2863.4</v>
      </c>
      <c r="T244" s="139">
        <f>T245</f>
        <v>0</v>
      </c>
      <c r="U244" s="139">
        <f t="shared" si="57"/>
        <v>2863.4</v>
      </c>
      <c r="V244" s="139">
        <f>V245</f>
        <v>-1045.8</v>
      </c>
      <c r="W244" s="139">
        <f t="shared" si="57"/>
        <v>1817.6000000000001</v>
      </c>
      <c r="X244" s="139">
        <f>X245</f>
        <v>0</v>
      </c>
      <c r="Y244" s="139">
        <f t="shared" si="57"/>
        <v>1817.6000000000001</v>
      </c>
      <c r="Z244" s="139">
        <f>Z245</f>
        <v>0</v>
      </c>
      <c r="AA244" s="139">
        <f t="shared" si="55"/>
        <v>1817.6000000000001</v>
      </c>
      <c r="AB244" s="139">
        <f>AB245</f>
        <v>0</v>
      </c>
      <c r="AC244" s="139">
        <f t="shared" si="55"/>
        <v>1817.6000000000001</v>
      </c>
      <c r="AD244" s="139">
        <f>AD245</f>
        <v>0</v>
      </c>
      <c r="AE244" s="139">
        <f t="shared" si="55"/>
        <v>1817.6000000000001</v>
      </c>
    </row>
    <row r="245" spans="1:31" s="65" customFormat="1" ht="48.75" customHeight="1" x14ac:dyDescent="0.3">
      <c r="A245" s="66"/>
      <c r="B245" s="7"/>
      <c r="C245" s="61" t="s">
        <v>14</v>
      </c>
      <c r="D245" s="87" t="s">
        <v>353</v>
      </c>
      <c r="E245" s="87">
        <v>200</v>
      </c>
      <c r="F245" s="54"/>
      <c r="G245" s="139">
        <v>2863.4</v>
      </c>
      <c r="H245" s="139"/>
      <c r="I245" s="139">
        <f t="shared" si="52"/>
        <v>2863.4</v>
      </c>
      <c r="J245" s="139"/>
      <c r="K245" s="139">
        <f t="shared" si="53"/>
        <v>2863.4</v>
      </c>
      <c r="L245" s="139"/>
      <c r="M245" s="139">
        <f t="shared" si="53"/>
        <v>2863.4</v>
      </c>
      <c r="N245" s="139"/>
      <c r="O245" s="139">
        <f t="shared" si="54"/>
        <v>2863.4</v>
      </c>
      <c r="P245" s="139"/>
      <c r="Q245" s="139">
        <f t="shared" si="56"/>
        <v>2863.4</v>
      </c>
      <c r="R245" s="139"/>
      <c r="S245" s="139">
        <f t="shared" si="57"/>
        <v>2863.4</v>
      </c>
      <c r="T245" s="139"/>
      <c r="U245" s="139">
        <f t="shared" si="57"/>
        <v>2863.4</v>
      </c>
      <c r="V245" s="139">
        <v>-1045.8</v>
      </c>
      <c r="W245" s="139">
        <f t="shared" si="57"/>
        <v>1817.6000000000001</v>
      </c>
      <c r="X245" s="139"/>
      <c r="Y245" s="139">
        <f t="shared" si="57"/>
        <v>1817.6000000000001</v>
      </c>
      <c r="Z245" s="139"/>
      <c r="AA245" s="139">
        <f t="shared" si="55"/>
        <v>1817.6000000000001</v>
      </c>
      <c r="AB245" s="139"/>
      <c r="AC245" s="139">
        <f t="shared" si="55"/>
        <v>1817.6000000000001</v>
      </c>
      <c r="AD245" s="139"/>
      <c r="AE245" s="139">
        <f t="shared" si="55"/>
        <v>1817.6000000000001</v>
      </c>
    </row>
    <row r="246" spans="1:31" s="65" customFormat="1" ht="94.9" customHeight="1" x14ac:dyDescent="0.3">
      <c r="A246" s="66"/>
      <c r="B246" s="7"/>
      <c r="C246" s="61" t="s">
        <v>351</v>
      </c>
      <c r="D246" s="87" t="s">
        <v>353</v>
      </c>
      <c r="E246" s="87"/>
      <c r="F246" s="54"/>
      <c r="G246" s="139">
        <f>G247</f>
        <v>119.3</v>
      </c>
      <c r="H246" s="139">
        <f>H247</f>
        <v>0</v>
      </c>
      <c r="I246" s="139">
        <f t="shared" si="52"/>
        <v>119.3</v>
      </c>
      <c r="J246" s="139">
        <f>J247</f>
        <v>0</v>
      </c>
      <c r="K246" s="139">
        <f t="shared" si="53"/>
        <v>119.3</v>
      </c>
      <c r="L246" s="139">
        <f>L247</f>
        <v>0</v>
      </c>
      <c r="M246" s="139">
        <f t="shared" si="53"/>
        <v>119.3</v>
      </c>
      <c r="N246" s="139">
        <f>N247</f>
        <v>0</v>
      </c>
      <c r="O246" s="139">
        <f t="shared" si="54"/>
        <v>119.3</v>
      </c>
      <c r="P246" s="139">
        <f>P247</f>
        <v>0</v>
      </c>
      <c r="Q246" s="139">
        <f t="shared" si="56"/>
        <v>119.3</v>
      </c>
      <c r="R246" s="139">
        <f>R247</f>
        <v>0</v>
      </c>
      <c r="S246" s="139">
        <f t="shared" si="57"/>
        <v>119.3</v>
      </c>
      <c r="T246" s="139">
        <f>T247</f>
        <v>0</v>
      </c>
      <c r="U246" s="139">
        <f t="shared" si="57"/>
        <v>119.3</v>
      </c>
      <c r="V246" s="139">
        <f>V247</f>
        <v>-43.5</v>
      </c>
      <c r="W246" s="139">
        <f t="shared" si="57"/>
        <v>75.8</v>
      </c>
      <c r="X246" s="139">
        <f>X247</f>
        <v>0</v>
      </c>
      <c r="Y246" s="139">
        <f t="shared" si="57"/>
        <v>75.8</v>
      </c>
      <c r="Z246" s="139">
        <f>Z247</f>
        <v>0</v>
      </c>
      <c r="AA246" s="139">
        <f t="shared" si="55"/>
        <v>75.8</v>
      </c>
      <c r="AB246" s="139">
        <f>AB247</f>
        <v>0</v>
      </c>
      <c r="AC246" s="139">
        <f t="shared" si="55"/>
        <v>75.8</v>
      </c>
      <c r="AD246" s="139">
        <f>AD247</f>
        <v>0</v>
      </c>
      <c r="AE246" s="139">
        <f t="shared" si="55"/>
        <v>75.8</v>
      </c>
    </row>
    <row r="247" spans="1:31" s="65" customFormat="1" ht="45.6" customHeight="1" x14ac:dyDescent="0.3">
      <c r="A247" s="66"/>
      <c r="B247" s="7"/>
      <c r="C247" s="61" t="s">
        <v>14</v>
      </c>
      <c r="D247" s="87" t="s">
        <v>353</v>
      </c>
      <c r="E247" s="87">
        <v>200</v>
      </c>
      <c r="F247" s="54"/>
      <c r="G247" s="139">
        <v>119.3</v>
      </c>
      <c r="H247" s="139"/>
      <c r="I247" s="139">
        <f t="shared" si="52"/>
        <v>119.3</v>
      </c>
      <c r="J247" s="139"/>
      <c r="K247" s="139">
        <f t="shared" si="53"/>
        <v>119.3</v>
      </c>
      <c r="L247" s="139"/>
      <c r="M247" s="139">
        <f t="shared" si="53"/>
        <v>119.3</v>
      </c>
      <c r="N247" s="139"/>
      <c r="O247" s="139">
        <f t="shared" si="54"/>
        <v>119.3</v>
      </c>
      <c r="P247" s="139"/>
      <c r="Q247" s="139">
        <f t="shared" si="56"/>
        <v>119.3</v>
      </c>
      <c r="R247" s="139"/>
      <c r="S247" s="139">
        <f t="shared" si="57"/>
        <v>119.3</v>
      </c>
      <c r="T247" s="139"/>
      <c r="U247" s="139">
        <f t="shared" si="57"/>
        <v>119.3</v>
      </c>
      <c r="V247" s="139">
        <v>-43.5</v>
      </c>
      <c r="W247" s="139">
        <f t="shared" si="57"/>
        <v>75.8</v>
      </c>
      <c r="X247" s="139"/>
      <c r="Y247" s="139">
        <f t="shared" si="57"/>
        <v>75.8</v>
      </c>
      <c r="Z247" s="139"/>
      <c r="AA247" s="139">
        <f t="shared" si="55"/>
        <v>75.8</v>
      </c>
      <c r="AB247" s="139"/>
      <c r="AC247" s="139">
        <f t="shared" si="55"/>
        <v>75.8</v>
      </c>
      <c r="AD247" s="139"/>
      <c r="AE247" s="139">
        <f t="shared" si="55"/>
        <v>75.8</v>
      </c>
    </row>
    <row r="248" spans="1:31" s="65" customFormat="1" ht="45.6" customHeight="1" x14ac:dyDescent="0.3">
      <c r="A248" s="66"/>
      <c r="B248" s="7"/>
      <c r="C248" s="61" t="s">
        <v>87</v>
      </c>
      <c r="D248" s="98" t="s">
        <v>505</v>
      </c>
      <c r="E248" s="50"/>
      <c r="F248" s="54"/>
      <c r="G248" s="139"/>
      <c r="H248" s="139"/>
      <c r="I248" s="139">
        <f t="shared" ref="I248" si="58">G248+H248</f>
        <v>0</v>
      </c>
      <c r="J248" s="139">
        <f>J249</f>
        <v>2766.3</v>
      </c>
      <c r="K248" s="139">
        <f t="shared" ref="K248:M248" si="59">I248+J248</f>
        <v>2766.3</v>
      </c>
      <c r="L248" s="139">
        <f>L249</f>
        <v>0</v>
      </c>
      <c r="M248" s="139">
        <f t="shared" si="59"/>
        <v>2766.3</v>
      </c>
      <c r="N248" s="139">
        <f>N249</f>
        <v>0</v>
      </c>
      <c r="O248" s="139">
        <f t="shared" si="54"/>
        <v>2766.3</v>
      </c>
      <c r="P248" s="139">
        <f>P249</f>
        <v>0</v>
      </c>
      <c r="Q248" s="139">
        <f t="shared" si="56"/>
        <v>2766.3</v>
      </c>
      <c r="R248" s="139">
        <f>R249</f>
        <v>0</v>
      </c>
      <c r="S248" s="139">
        <f t="shared" si="57"/>
        <v>2766.3</v>
      </c>
      <c r="T248" s="139">
        <f>T249</f>
        <v>0</v>
      </c>
      <c r="U248" s="139">
        <f t="shared" si="57"/>
        <v>2766.3</v>
      </c>
      <c r="V248" s="139">
        <f>V249</f>
        <v>31.4</v>
      </c>
      <c r="W248" s="139">
        <f t="shared" si="57"/>
        <v>2797.7000000000003</v>
      </c>
      <c r="X248" s="139">
        <f>X249</f>
        <v>0</v>
      </c>
      <c r="Y248" s="139">
        <f t="shared" si="57"/>
        <v>2797.7000000000003</v>
      </c>
      <c r="Z248" s="139">
        <f>Z249</f>
        <v>0</v>
      </c>
      <c r="AA248" s="139">
        <f t="shared" si="55"/>
        <v>2797.7000000000003</v>
      </c>
      <c r="AB248" s="139">
        <f>AB249</f>
        <v>0</v>
      </c>
      <c r="AC248" s="139">
        <f t="shared" si="55"/>
        <v>2797.7000000000003</v>
      </c>
      <c r="AD248" s="139">
        <f>AD249</f>
        <v>0</v>
      </c>
      <c r="AE248" s="139">
        <f t="shared" si="55"/>
        <v>2797.7000000000003</v>
      </c>
    </row>
    <row r="249" spans="1:31" s="65" customFormat="1" ht="45.6" customHeight="1" x14ac:dyDescent="0.3">
      <c r="A249" s="66"/>
      <c r="B249" s="7"/>
      <c r="C249" s="61" t="s">
        <v>14</v>
      </c>
      <c r="D249" s="98" t="s">
        <v>505</v>
      </c>
      <c r="E249" s="50" t="s">
        <v>292</v>
      </c>
      <c r="F249" s="54"/>
      <c r="G249" s="139"/>
      <c r="H249" s="139"/>
      <c r="I249" s="139"/>
      <c r="J249" s="139">
        <v>2766.3</v>
      </c>
      <c r="K249" s="139">
        <f t="shared" si="53"/>
        <v>2766.3</v>
      </c>
      <c r="L249" s="139"/>
      <c r="M249" s="139">
        <f t="shared" si="53"/>
        <v>2766.3</v>
      </c>
      <c r="N249" s="139"/>
      <c r="O249" s="139">
        <f t="shared" si="54"/>
        <v>2766.3</v>
      </c>
      <c r="P249" s="139"/>
      <c r="Q249" s="139">
        <f t="shared" si="56"/>
        <v>2766.3</v>
      </c>
      <c r="R249" s="139"/>
      <c r="S249" s="139">
        <f t="shared" si="57"/>
        <v>2766.3</v>
      </c>
      <c r="T249" s="139"/>
      <c r="U249" s="139">
        <f t="shared" si="57"/>
        <v>2766.3</v>
      </c>
      <c r="V249" s="139">
        <v>31.4</v>
      </c>
      <c r="W249" s="139">
        <f t="shared" si="57"/>
        <v>2797.7000000000003</v>
      </c>
      <c r="X249" s="139"/>
      <c r="Y249" s="139">
        <f t="shared" si="57"/>
        <v>2797.7000000000003</v>
      </c>
      <c r="Z249" s="139"/>
      <c r="AA249" s="139">
        <f t="shared" si="55"/>
        <v>2797.7000000000003</v>
      </c>
      <c r="AB249" s="139"/>
      <c r="AC249" s="139">
        <f t="shared" si="55"/>
        <v>2797.7000000000003</v>
      </c>
      <c r="AD249" s="139"/>
      <c r="AE249" s="139">
        <f t="shared" si="55"/>
        <v>2797.7000000000003</v>
      </c>
    </row>
    <row r="250" spans="1:31" ht="66" customHeight="1" x14ac:dyDescent="0.3">
      <c r="A250" s="12"/>
      <c r="B250" s="13">
        <v>10</v>
      </c>
      <c r="C250" s="14" t="s">
        <v>92</v>
      </c>
      <c r="D250" s="56" t="s">
        <v>93</v>
      </c>
      <c r="E250" s="56"/>
      <c r="F250" s="15"/>
      <c r="G250" s="63">
        <f>G251+G262+G271+G274</f>
        <v>58665.899999999994</v>
      </c>
      <c r="H250" s="63">
        <f>H251+H262+H271+H274</f>
        <v>-17182.7</v>
      </c>
      <c r="I250" s="63">
        <f t="shared" si="52"/>
        <v>41483.199999999997</v>
      </c>
      <c r="J250" s="63">
        <f>J251+J262+J271+J274</f>
        <v>6906.3</v>
      </c>
      <c r="K250" s="63">
        <f t="shared" si="53"/>
        <v>48389.5</v>
      </c>
      <c r="L250" s="63">
        <f>L251+L262+L271+L274</f>
        <v>-748.5</v>
      </c>
      <c r="M250" s="63">
        <f t="shared" si="53"/>
        <v>47641</v>
      </c>
      <c r="N250" s="63">
        <f>N251+N262+N271+N274</f>
        <v>0</v>
      </c>
      <c r="O250" s="63">
        <f t="shared" si="54"/>
        <v>47641</v>
      </c>
      <c r="P250" s="63">
        <f>P251+P262+P271+P274</f>
        <v>10259.4</v>
      </c>
      <c r="Q250" s="63">
        <f t="shared" si="56"/>
        <v>57900.4</v>
      </c>
      <c r="R250" s="63">
        <f>R251+R262+R271+R274</f>
        <v>0</v>
      </c>
      <c r="S250" s="63">
        <f t="shared" si="57"/>
        <v>57900.4</v>
      </c>
      <c r="T250" s="63">
        <f>T251+T262+T271+T274</f>
        <v>0</v>
      </c>
      <c r="U250" s="63">
        <f t="shared" si="57"/>
        <v>57900.4</v>
      </c>
      <c r="V250" s="63">
        <f>V251+V262+V271+V274+V268</f>
        <v>8698.6</v>
      </c>
      <c r="W250" s="63">
        <f t="shared" si="57"/>
        <v>66599</v>
      </c>
      <c r="X250" s="63">
        <f>X251+X262+X271+X274+X268</f>
        <v>-200</v>
      </c>
      <c r="Y250" s="63">
        <f t="shared" si="57"/>
        <v>66399</v>
      </c>
      <c r="Z250" s="63">
        <f>Z251+Z262+Z271+Z274+Z268</f>
        <v>0</v>
      </c>
      <c r="AA250" s="63">
        <f t="shared" si="55"/>
        <v>66399</v>
      </c>
      <c r="AB250" s="63">
        <f>AB251+AB262+AB271+AB274+AB268</f>
        <v>0</v>
      </c>
      <c r="AC250" s="63">
        <f t="shared" si="55"/>
        <v>66399</v>
      </c>
      <c r="AD250" s="63">
        <f>AD251+AD262+AD271+AD274+AD268</f>
        <v>-430.3</v>
      </c>
      <c r="AE250" s="63">
        <f t="shared" si="55"/>
        <v>65968.7</v>
      </c>
    </row>
    <row r="251" spans="1:31" ht="78" customHeight="1" x14ac:dyDescent="0.3">
      <c r="A251" s="12"/>
      <c r="B251" s="7"/>
      <c r="C251" s="33" t="s">
        <v>242</v>
      </c>
      <c r="D251" s="87" t="s">
        <v>94</v>
      </c>
      <c r="E251" s="87"/>
      <c r="F251" s="55"/>
      <c r="G251" s="139">
        <f>G252+G254+G258+G260</f>
        <v>22078.299999999996</v>
      </c>
      <c r="H251" s="139">
        <f>H252+H254+H258+H260</f>
        <v>0</v>
      </c>
      <c r="I251" s="139">
        <f t="shared" si="52"/>
        <v>22078.299999999996</v>
      </c>
      <c r="J251" s="139">
        <f>J252+J254+J258+J260</f>
        <v>0</v>
      </c>
      <c r="K251" s="139">
        <f t="shared" si="53"/>
        <v>22078.299999999996</v>
      </c>
      <c r="L251" s="139">
        <f>L252+L254+L258+L260</f>
        <v>-748.5</v>
      </c>
      <c r="M251" s="139">
        <f t="shared" si="53"/>
        <v>21329.799999999996</v>
      </c>
      <c r="N251" s="139">
        <f>N252+N254+N258+N260</f>
        <v>0</v>
      </c>
      <c r="O251" s="139">
        <f t="shared" si="54"/>
        <v>21329.799999999996</v>
      </c>
      <c r="P251" s="139">
        <f>P252+P254+P258+P260</f>
        <v>500</v>
      </c>
      <c r="Q251" s="139">
        <f t="shared" si="56"/>
        <v>21829.799999999996</v>
      </c>
      <c r="R251" s="139">
        <f>R252+R254+R258+R260</f>
        <v>0</v>
      </c>
      <c r="S251" s="139">
        <f t="shared" si="57"/>
        <v>21829.799999999996</v>
      </c>
      <c r="T251" s="139">
        <f>T252+T254+T258+T260</f>
        <v>0</v>
      </c>
      <c r="U251" s="139">
        <f t="shared" si="57"/>
        <v>21829.799999999996</v>
      </c>
      <c r="V251" s="139">
        <f>V252+V254+V258+V260</f>
        <v>0</v>
      </c>
      <c r="W251" s="139">
        <f t="shared" si="57"/>
        <v>21829.799999999996</v>
      </c>
      <c r="X251" s="139">
        <f>X252+X254+X258+X260</f>
        <v>-200</v>
      </c>
      <c r="Y251" s="139">
        <f t="shared" si="57"/>
        <v>21629.799999999996</v>
      </c>
      <c r="Z251" s="139">
        <f>Z252+Z254+Z258+Z260</f>
        <v>0</v>
      </c>
      <c r="AA251" s="139">
        <f t="shared" si="55"/>
        <v>21629.799999999996</v>
      </c>
      <c r="AB251" s="139">
        <f>AB252+AB254+AB258+AB260</f>
        <v>0</v>
      </c>
      <c r="AC251" s="139">
        <f t="shared" si="55"/>
        <v>21629.799999999996</v>
      </c>
      <c r="AD251" s="139">
        <f>AD252+AD254+AD258+AD260</f>
        <v>-391.90000000000003</v>
      </c>
      <c r="AE251" s="139">
        <f t="shared" si="55"/>
        <v>21237.899999999994</v>
      </c>
    </row>
    <row r="252" spans="1:31" ht="40.5" x14ac:dyDescent="0.3">
      <c r="A252" s="12"/>
      <c r="B252" s="7"/>
      <c r="C252" s="33" t="s">
        <v>95</v>
      </c>
      <c r="D252" s="87" t="s">
        <v>96</v>
      </c>
      <c r="E252" s="87"/>
      <c r="F252" s="55"/>
      <c r="G252" s="139">
        <f>G253</f>
        <v>2083.3000000000002</v>
      </c>
      <c r="H252" s="139">
        <f>H253</f>
        <v>0</v>
      </c>
      <c r="I252" s="139">
        <f t="shared" si="52"/>
        <v>2083.3000000000002</v>
      </c>
      <c r="J252" s="139">
        <f>J253</f>
        <v>0</v>
      </c>
      <c r="K252" s="139">
        <f t="shared" si="53"/>
        <v>2083.3000000000002</v>
      </c>
      <c r="L252" s="139">
        <f>L253</f>
        <v>0</v>
      </c>
      <c r="M252" s="139">
        <f t="shared" si="53"/>
        <v>2083.3000000000002</v>
      </c>
      <c r="N252" s="139">
        <f>N253</f>
        <v>0</v>
      </c>
      <c r="O252" s="139">
        <f t="shared" si="54"/>
        <v>2083.3000000000002</v>
      </c>
      <c r="P252" s="139">
        <f>P253</f>
        <v>500</v>
      </c>
      <c r="Q252" s="139">
        <f t="shared" si="56"/>
        <v>2583.3000000000002</v>
      </c>
      <c r="R252" s="139">
        <f>R253</f>
        <v>0</v>
      </c>
      <c r="S252" s="139">
        <f t="shared" si="57"/>
        <v>2583.3000000000002</v>
      </c>
      <c r="T252" s="139">
        <f>T253</f>
        <v>0</v>
      </c>
      <c r="U252" s="139">
        <f t="shared" si="57"/>
        <v>2583.3000000000002</v>
      </c>
      <c r="V252" s="139">
        <f>V253</f>
        <v>0</v>
      </c>
      <c r="W252" s="139">
        <f t="shared" si="57"/>
        <v>2583.3000000000002</v>
      </c>
      <c r="X252" s="139">
        <f>X253</f>
        <v>-190.7</v>
      </c>
      <c r="Y252" s="139">
        <f t="shared" si="57"/>
        <v>2392.6000000000004</v>
      </c>
      <c r="Z252" s="139">
        <f>Z253</f>
        <v>0</v>
      </c>
      <c r="AA252" s="139">
        <f t="shared" si="55"/>
        <v>2392.6000000000004</v>
      </c>
      <c r="AB252" s="139">
        <f>AB253</f>
        <v>0</v>
      </c>
      <c r="AC252" s="139">
        <f t="shared" si="55"/>
        <v>2392.6000000000004</v>
      </c>
      <c r="AD252" s="139">
        <f>AD253</f>
        <v>-99.3</v>
      </c>
      <c r="AE252" s="139">
        <f t="shared" si="55"/>
        <v>2293.3000000000002</v>
      </c>
    </row>
    <row r="253" spans="1:31" ht="50.25" customHeight="1" x14ac:dyDescent="0.3">
      <c r="A253" s="12"/>
      <c r="B253" s="7"/>
      <c r="C253" s="33" t="s">
        <v>14</v>
      </c>
      <c r="D253" s="87" t="s">
        <v>96</v>
      </c>
      <c r="E253" s="87">
        <v>200</v>
      </c>
      <c r="F253" s="55">
        <v>10</v>
      </c>
      <c r="G253" s="139">
        <v>2083.3000000000002</v>
      </c>
      <c r="H253" s="139"/>
      <c r="I253" s="139">
        <f t="shared" si="52"/>
        <v>2083.3000000000002</v>
      </c>
      <c r="J253" s="139"/>
      <c r="K253" s="139">
        <f t="shared" si="53"/>
        <v>2083.3000000000002</v>
      </c>
      <c r="L253" s="139"/>
      <c r="M253" s="139">
        <f t="shared" si="53"/>
        <v>2083.3000000000002</v>
      </c>
      <c r="N253" s="139"/>
      <c r="O253" s="139">
        <f t="shared" si="54"/>
        <v>2083.3000000000002</v>
      </c>
      <c r="P253" s="139">
        <v>500</v>
      </c>
      <c r="Q253" s="139">
        <f t="shared" si="56"/>
        <v>2583.3000000000002</v>
      </c>
      <c r="R253" s="139"/>
      <c r="S253" s="139">
        <f t="shared" si="57"/>
        <v>2583.3000000000002</v>
      </c>
      <c r="T253" s="139"/>
      <c r="U253" s="139">
        <f t="shared" si="57"/>
        <v>2583.3000000000002</v>
      </c>
      <c r="V253" s="139"/>
      <c r="W253" s="139">
        <f t="shared" si="57"/>
        <v>2583.3000000000002</v>
      </c>
      <c r="X253" s="139">
        <v>-190.7</v>
      </c>
      <c r="Y253" s="139">
        <f t="shared" si="57"/>
        <v>2392.6000000000004</v>
      </c>
      <c r="Z253" s="139"/>
      <c r="AA253" s="139">
        <f t="shared" si="55"/>
        <v>2392.6000000000004</v>
      </c>
      <c r="AB253" s="139"/>
      <c r="AC253" s="139">
        <f t="shared" si="55"/>
        <v>2392.6000000000004</v>
      </c>
      <c r="AD253" s="139">
        <v>-99.3</v>
      </c>
      <c r="AE253" s="139">
        <f t="shared" si="55"/>
        <v>2293.3000000000002</v>
      </c>
    </row>
    <row r="254" spans="1:31" ht="75" customHeight="1" x14ac:dyDescent="0.3">
      <c r="A254" s="12"/>
      <c r="B254" s="7"/>
      <c r="C254" s="33" t="s">
        <v>241</v>
      </c>
      <c r="D254" s="87" t="s">
        <v>97</v>
      </c>
      <c r="E254" s="87"/>
      <c r="F254" s="55"/>
      <c r="G254" s="139">
        <f>G255+G256+G257</f>
        <v>19183.499999999996</v>
      </c>
      <c r="H254" s="139">
        <f>H255+H256+H257</f>
        <v>0</v>
      </c>
      <c r="I254" s="139">
        <f t="shared" si="52"/>
        <v>19183.499999999996</v>
      </c>
      <c r="J254" s="139">
        <f>J255+J256+J257</f>
        <v>0</v>
      </c>
      <c r="K254" s="139">
        <f t="shared" si="53"/>
        <v>19183.499999999996</v>
      </c>
      <c r="L254" s="139">
        <f>L255+L256+L257</f>
        <v>0</v>
      </c>
      <c r="M254" s="139">
        <f t="shared" si="53"/>
        <v>19183.499999999996</v>
      </c>
      <c r="N254" s="139">
        <f>N255+N256+N257</f>
        <v>0</v>
      </c>
      <c r="O254" s="139">
        <f t="shared" si="54"/>
        <v>19183.499999999996</v>
      </c>
      <c r="P254" s="139">
        <f>P255+P256+P257</f>
        <v>0</v>
      </c>
      <c r="Q254" s="139">
        <f t="shared" si="56"/>
        <v>19183.499999999996</v>
      </c>
      <c r="R254" s="139">
        <f>R255+R256+R257</f>
        <v>0</v>
      </c>
      <c r="S254" s="139">
        <f t="shared" si="57"/>
        <v>19183.499999999996</v>
      </c>
      <c r="T254" s="139">
        <f>T255+T256+T257</f>
        <v>0</v>
      </c>
      <c r="U254" s="139">
        <f t="shared" si="57"/>
        <v>19183.499999999996</v>
      </c>
      <c r="V254" s="139">
        <f>V255+V256+V257</f>
        <v>0</v>
      </c>
      <c r="W254" s="139">
        <f t="shared" si="57"/>
        <v>19183.499999999996</v>
      </c>
      <c r="X254" s="139">
        <f>X255+X256+X257</f>
        <v>-9.3000000000000007</v>
      </c>
      <c r="Y254" s="139">
        <f t="shared" si="57"/>
        <v>19174.199999999997</v>
      </c>
      <c r="Z254" s="139">
        <f>Z255+Z256+Z257</f>
        <v>0</v>
      </c>
      <c r="AA254" s="139">
        <f t="shared" si="55"/>
        <v>19174.199999999997</v>
      </c>
      <c r="AB254" s="139">
        <f>AB255+AB256+AB257</f>
        <v>0</v>
      </c>
      <c r="AC254" s="139">
        <f t="shared" si="55"/>
        <v>19174.199999999997</v>
      </c>
      <c r="AD254" s="139">
        <f>AD255+AD256+AD257</f>
        <v>-292.60000000000002</v>
      </c>
      <c r="AE254" s="139">
        <f t="shared" si="55"/>
        <v>18881.599999999999</v>
      </c>
    </row>
    <row r="255" spans="1:31" ht="101.45" customHeight="1" x14ac:dyDescent="0.3">
      <c r="A255" s="12"/>
      <c r="B255" s="7"/>
      <c r="C255" s="33" t="s">
        <v>74</v>
      </c>
      <c r="D255" s="87" t="s">
        <v>97</v>
      </c>
      <c r="E255" s="87">
        <v>100</v>
      </c>
      <c r="F255" s="55">
        <v>10</v>
      </c>
      <c r="G255" s="139">
        <v>17451.3</v>
      </c>
      <c r="H255" s="139"/>
      <c r="I255" s="139">
        <f t="shared" si="52"/>
        <v>17451.3</v>
      </c>
      <c r="J255" s="139"/>
      <c r="K255" s="139">
        <f t="shared" si="53"/>
        <v>17451.3</v>
      </c>
      <c r="L255" s="139"/>
      <c r="M255" s="139">
        <f t="shared" si="53"/>
        <v>17451.3</v>
      </c>
      <c r="N255" s="139"/>
      <c r="O255" s="139">
        <f t="shared" si="54"/>
        <v>17451.3</v>
      </c>
      <c r="P255" s="139"/>
      <c r="Q255" s="139">
        <f t="shared" si="56"/>
        <v>17451.3</v>
      </c>
      <c r="R255" s="139"/>
      <c r="S255" s="139">
        <f t="shared" si="57"/>
        <v>17451.3</v>
      </c>
      <c r="T255" s="139"/>
      <c r="U255" s="139">
        <f t="shared" si="57"/>
        <v>17451.3</v>
      </c>
      <c r="V255" s="139"/>
      <c r="W255" s="139">
        <f t="shared" si="57"/>
        <v>17451.3</v>
      </c>
      <c r="X255" s="139"/>
      <c r="Y255" s="139">
        <f t="shared" si="57"/>
        <v>17451.3</v>
      </c>
      <c r="Z255" s="139"/>
      <c r="AA255" s="139">
        <f t="shared" si="55"/>
        <v>17451.3</v>
      </c>
      <c r="AB255" s="139"/>
      <c r="AC255" s="139">
        <f t="shared" si="55"/>
        <v>17451.3</v>
      </c>
      <c r="AD255" s="139">
        <v>-7</v>
      </c>
      <c r="AE255" s="139">
        <f t="shared" si="55"/>
        <v>17444.3</v>
      </c>
    </row>
    <row r="256" spans="1:31" ht="64.5" customHeight="1" x14ac:dyDescent="0.3">
      <c r="A256" s="12"/>
      <c r="B256" s="7"/>
      <c r="C256" s="33" t="s">
        <v>14</v>
      </c>
      <c r="D256" s="87" t="s">
        <v>97</v>
      </c>
      <c r="E256" s="87">
        <v>200</v>
      </c>
      <c r="F256" s="55">
        <v>10</v>
      </c>
      <c r="G256" s="139">
        <v>1698.6</v>
      </c>
      <c r="H256" s="139"/>
      <c r="I256" s="139">
        <f t="shared" si="52"/>
        <v>1698.6</v>
      </c>
      <c r="J256" s="139"/>
      <c r="K256" s="139">
        <f t="shared" si="53"/>
        <v>1698.6</v>
      </c>
      <c r="L256" s="139"/>
      <c r="M256" s="139">
        <f t="shared" si="53"/>
        <v>1698.6</v>
      </c>
      <c r="N256" s="139"/>
      <c r="O256" s="139">
        <f t="shared" si="54"/>
        <v>1698.6</v>
      </c>
      <c r="P256" s="139"/>
      <c r="Q256" s="139">
        <f t="shared" si="56"/>
        <v>1698.6</v>
      </c>
      <c r="R256" s="139"/>
      <c r="S256" s="139">
        <f t="shared" si="57"/>
        <v>1698.6</v>
      </c>
      <c r="T256" s="139"/>
      <c r="U256" s="139">
        <f t="shared" si="57"/>
        <v>1698.6</v>
      </c>
      <c r="V256" s="139"/>
      <c r="W256" s="139">
        <f t="shared" si="57"/>
        <v>1698.6</v>
      </c>
      <c r="X256" s="139">
        <v>-9.3000000000000007</v>
      </c>
      <c r="Y256" s="139">
        <f t="shared" si="57"/>
        <v>1689.3</v>
      </c>
      <c r="Z256" s="139"/>
      <c r="AA256" s="139">
        <f t="shared" ref="AA256:AE300" si="60">Y256+Z256</f>
        <v>1689.3</v>
      </c>
      <c r="AB256" s="139"/>
      <c r="AC256" s="139">
        <f t="shared" si="60"/>
        <v>1689.3</v>
      </c>
      <c r="AD256" s="139">
        <v>-285.60000000000002</v>
      </c>
      <c r="AE256" s="139">
        <f t="shared" si="60"/>
        <v>1403.6999999999998</v>
      </c>
    </row>
    <row r="257" spans="1:31" ht="23.25" customHeight="1" x14ac:dyDescent="0.3">
      <c r="A257" s="12"/>
      <c r="B257" s="7"/>
      <c r="C257" s="33" t="s">
        <v>18</v>
      </c>
      <c r="D257" s="87" t="s">
        <v>97</v>
      </c>
      <c r="E257" s="87">
        <v>800</v>
      </c>
      <c r="F257" s="55">
        <v>10</v>
      </c>
      <c r="G257" s="139">
        <v>33.6</v>
      </c>
      <c r="H257" s="139"/>
      <c r="I257" s="139">
        <f t="shared" si="52"/>
        <v>33.6</v>
      </c>
      <c r="J257" s="139"/>
      <c r="K257" s="139">
        <f t="shared" si="53"/>
        <v>33.6</v>
      </c>
      <c r="L257" s="139"/>
      <c r="M257" s="139">
        <f t="shared" si="53"/>
        <v>33.6</v>
      </c>
      <c r="N257" s="139"/>
      <c r="O257" s="139">
        <f t="shared" si="54"/>
        <v>33.6</v>
      </c>
      <c r="P257" s="139"/>
      <c r="Q257" s="139">
        <f t="shared" si="56"/>
        <v>33.6</v>
      </c>
      <c r="R257" s="139"/>
      <c r="S257" s="139">
        <f t="shared" si="57"/>
        <v>33.6</v>
      </c>
      <c r="T257" s="139"/>
      <c r="U257" s="139">
        <f t="shared" si="57"/>
        <v>33.6</v>
      </c>
      <c r="V257" s="139"/>
      <c r="W257" s="139">
        <f t="shared" si="57"/>
        <v>33.6</v>
      </c>
      <c r="X257" s="139"/>
      <c r="Y257" s="139">
        <f t="shared" si="57"/>
        <v>33.6</v>
      </c>
      <c r="Z257" s="139"/>
      <c r="AA257" s="139">
        <f t="shared" si="60"/>
        <v>33.6</v>
      </c>
      <c r="AB257" s="139"/>
      <c r="AC257" s="139">
        <f t="shared" si="60"/>
        <v>33.6</v>
      </c>
      <c r="AD257" s="139"/>
      <c r="AE257" s="139">
        <f t="shared" si="60"/>
        <v>33.6</v>
      </c>
    </row>
    <row r="258" spans="1:31" s="65" customFormat="1" ht="23.25" customHeight="1" x14ac:dyDescent="0.3">
      <c r="A258" s="66"/>
      <c r="B258" s="7"/>
      <c r="C258" s="107" t="s">
        <v>472</v>
      </c>
      <c r="D258" s="109" t="s">
        <v>396</v>
      </c>
      <c r="E258" s="109"/>
      <c r="F258" s="55"/>
      <c r="G258" s="139">
        <f>G259</f>
        <v>748.5</v>
      </c>
      <c r="H258" s="139">
        <f>H259</f>
        <v>0</v>
      </c>
      <c r="I258" s="139">
        <f t="shared" si="52"/>
        <v>748.5</v>
      </c>
      <c r="J258" s="139">
        <f>J259</f>
        <v>0</v>
      </c>
      <c r="K258" s="139">
        <f t="shared" si="53"/>
        <v>748.5</v>
      </c>
      <c r="L258" s="139">
        <f>L259</f>
        <v>-748.5</v>
      </c>
      <c r="M258" s="139">
        <f t="shared" si="53"/>
        <v>0</v>
      </c>
      <c r="N258" s="139">
        <f>N259</f>
        <v>0</v>
      </c>
      <c r="O258" s="139">
        <f t="shared" si="54"/>
        <v>0</v>
      </c>
      <c r="P258" s="139">
        <f>P259</f>
        <v>0</v>
      </c>
      <c r="Q258" s="139">
        <f t="shared" si="56"/>
        <v>0</v>
      </c>
      <c r="R258" s="139">
        <f>R259</f>
        <v>0</v>
      </c>
      <c r="S258" s="139">
        <f t="shared" si="57"/>
        <v>0</v>
      </c>
      <c r="T258" s="139">
        <f>T259</f>
        <v>0</v>
      </c>
      <c r="U258" s="139">
        <f t="shared" si="57"/>
        <v>0</v>
      </c>
      <c r="V258" s="139">
        <f>V259</f>
        <v>0</v>
      </c>
      <c r="W258" s="139">
        <f t="shared" si="57"/>
        <v>0</v>
      </c>
      <c r="X258" s="139">
        <f>X259</f>
        <v>0</v>
      </c>
      <c r="Y258" s="139">
        <f t="shared" si="57"/>
        <v>0</v>
      </c>
      <c r="Z258" s="139">
        <f>Z259</f>
        <v>0</v>
      </c>
      <c r="AA258" s="139">
        <f t="shared" si="60"/>
        <v>0</v>
      </c>
      <c r="AB258" s="139">
        <f>AB259</f>
        <v>0</v>
      </c>
      <c r="AC258" s="139">
        <f t="shared" si="60"/>
        <v>0</v>
      </c>
      <c r="AD258" s="139">
        <f>AD259</f>
        <v>0</v>
      </c>
      <c r="AE258" s="139">
        <f t="shared" si="60"/>
        <v>0</v>
      </c>
    </row>
    <row r="259" spans="1:31" s="65" customFormat="1" ht="49.15" customHeight="1" x14ac:dyDescent="0.3">
      <c r="A259" s="66"/>
      <c r="B259" s="7"/>
      <c r="C259" s="108" t="s">
        <v>52</v>
      </c>
      <c r="D259" s="109" t="s">
        <v>396</v>
      </c>
      <c r="E259" s="109" t="s">
        <v>299</v>
      </c>
      <c r="F259" s="55"/>
      <c r="G259" s="139">
        <v>748.5</v>
      </c>
      <c r="H259" s="139"/>
      <c r="I259" s="139">
        <f t="shared" si="52"/>
        <v>748.5</v>
      </c>
      <c r="J259" s="139"/>
      <c r="K259" s="139">
        <f t="shared" si="53"/>
        <v>748.5</v>
      </c>
      <c r="L259" s="139">
        <v>-748.5</v>
      </c>
      <c r="M259" s="139">
        <f t="shared" si="53"/>
        <v>0</v>
      </c>
      <c r="N259" s="139"/>
      <c r="O259" s="139">
        <f t="shared" si="54"/>
        <v>0</v>
      </c>
      <c r="P259" s="139"/>
      <c r="Q259" s="139">
        <f t="shared" si="56"/>
        <v>0</v>
      </c>
      <c r="R259" s="139"/>
      <c r="S259" s="139">
        <f t="shared" si="57"/>
        <v>0</v>
      </c>
      <c r="T259" s="139"/>
      <c r="U259" s="139">
        <f t="shared" si="57"/>
        <v>0</v>
      </c>
      <c r="V259" s="139"/>
      <c r="W259" s="139">
        <f t="shared" si="57"/>
        <v>0</v>
      </c>
      <c r="X259" s="139"/>
      <c r="Y259" s="139">
        <f t="shared" si="57"/>
        <v>0</v>
      </c>
      <c r="Z259" s="139"/>
      <c r="AA259" s="139">
        <f t="shared" si="60"/>
        <v>0</v>
      </c>
      <c r="AB259" s="139"/>
      <c r="AC259" s="139">
        <f t="shared" si="60"/>
        <v>0</v>
      </c>
      <c r="AD259" s="139"/>
      <c r="AE259" s="139">
        <f t="shared" si="60"/>
        <v>0</v>
      </c>
    </row>
    <row r="260" spans="1:31" ht="87" customHeight="1" x14ac:dyDescent="0.3">
      <c r="A260" s="12"/>
      <c r="B260" s="7"/>
      <c r="C260" s="33" t="s">
        <v>98</v>
      </c>
      <c r="D260" s="87" t="s">
        <v>99</v>
      </c>
      <c r="E260" s="87"/>
      <c r="F260" s="55"/>
      <c r="G260" s="139">
        <f>G261</f>
        <v>63</v>
      </c>
      <c r="H260" s="139">
        <f>H261</f>
        <v>0</v>
      </c>
      <c r="I260" s="139">
        <f t="shared" si="52"/>
        <v>63</v>
      </c>
      <c r="J260" s="139">
        <f>J261</f>
        <v>0</v>
      </c>
      <c r="K260" s="139">
        <f t="shared" si="53"/>
        <v>63</v>
      </c>
      <c r="L260" s="139">
        <f>L261</f>
        <v>0</v>
      </c>
      <c r="M260" s="139">
        <f t="shared" si="53"/>
        <v>63</v>
      </c>
      <c r="N260" s="139">
        <f>N261</f>
        <v>0</v>
      </c>
      <c r="O260" s="139">
        <f t="shared" si="54"/>
        <v>63</v>
      </c>
      <c r="P260" s="139">
        <f>P261</f>
        <v>0</v>
      </c>
      <c r="Q260" s="139">
        <f t="shared" si="56"/>
        <v>63</v>
      </c>
      <c r="R260" s="139">
        <f>R261</f>
        <v>0</v>
      </c>
      <c r="S260" s="139">
        <f t="shared" si="57"/>
        <v>63</v>
      </c>
      <c r="T260" s="139">
        <f>T261</f>
        <v>0</v>
      </c>
      <c r="U260" s="139">
        <f t="shared" si="57"/>
        <v>63</v>
      </c>
      <c r="V260" s="139">
        <f>V261</f>
        <v>0</v>
      </c>
      <c r="W260" s="139">
        <f t="shared" si="57"/>
        <v>63</v>
      </c>
      <c r="X260" s="139">
        <f>X261</f>
        <v>0</v>
      </c>
      <c r="Y260" s="139">
        <f t="shared" si="57"/>
        <v>63</v>
      </c>
      <c r="Z260" s="139">
        <f>Z261</f>
        <v>0</v>
      </c>
      <c r="AA260" s="139">
        <f t="shared" si="60"/>
        <v>63</v>
      </c>
      <c r="AB260" s="139">
        <f>AB261</f>
        <v>0</v>
      </c>
      <c r="AC260" s="139">
        <f t="shared" si="60"/>
        <v>63</v>
      </c>
      <c r="AD260" s="139">
        <f>AD261</f>
        <v>0</v>
      </c>
      <c r="AE260" s="139">
        <f t="shared" si="60"/>
        <v>63</v>
      </c>
    </row>
    <row r="261" spans="1:31" ht="47.25" customHeight="1" x14ac:dyDescent="0.3">
      <c r="A261" s="12"/>
      <c r="B261" s="7"/>
      <c r="C261" s="33" t="s">
        <v>14</v>
      </c>
      <c r="D261" s="87" t="s">
        <v>99</v>
      </c>
      <c r="E261" s="87">
        <v>200</v>
      </c>
      <c r="F261" s="55">
        <v>9</v>
      </c>
      <c r="G261" s="139">
        <v>63</v>
      </c>
      <c r="H261" s="139"/>
      <c r="I261" s="139">
        <f t="shared" si="52"/>
        <v>63</v>
      </c>
      <c r="J261" s="139"/>
      <c r="K261" s="139">
        <f t="shared" si="53"/>
        <v>63</v>
      </c>
      <c r="L261" s="139"/>
      <c r="M261" s="139">
        <f t="shared" si="53"/>
        <v>63</v>
      </c>
      <c r="N261" s="139"/>
      <c r="O261" s="139">
        <f t="shared" si="54"/>
        <v>63</v>
      </c>
      <c r="P261" s="139"/>
      <c r="Q261" s="139">
        <f t="shared" si="56"/>
        <v>63</v>
      </c>
      <c r="R261" s="139"/>
      <c r="S261" s="139">
        <f t="shared" si="57"/>
        <v>63</v>
      </c>
      <c r="T261" s="139"/>
      <c r="U261" s="139">
        <f t="shared" si="57"/>
        <v>63</v>
      </c>
      <c r="V261" s="139"/>
      <c r="W261" s="139">
        <f t="shared" si="57"/>
        <v>63</v>
      </c>
      <c r="X261" s="139"/>
      <c r="Y261" s="139">
        <f t="shared" si="57"/>
        <v>63</v>
      </c>
      <c r="Z261" s="139"/>
      <c r="AA261" s="139">
        <f t="shared" si="60"/>
        <v>63</v>
      </c>
      <c r="AB261" s="139"/>
      <c r="AC261" s="139">
        <f t="shared" si="60"/>
        <v>63</v>
      </c>
      <c r="AD261" s="139"/>
      <c r="AE261" s="139">
        <f t="shared" si="60"/>
        <v>63</v>
      </c>
    </row>
    <row r="262" spans="1:31" ht="81" customHeight="1" x14ac:dyDescent="0.3">
      <c r="A262" s="12"/>
      <c r="B262" s="7"/>
      <c r="C262" s="33" t="s">
        <v>286</v>
      </c>
      <c r="D262" s="87" t="s">
        <v>100</v>
      </c>
      <c r="E262" s="87"/>
      <c r="F262" s="55"/>
      <c r="G262" s="139">
        <f>G263</f>
        <v>250.4</v>
      </c>
      <c r="H262" s="139">
        <f>H263</f>
        <v>0</v>
      </c>
      <c r="I262" s="139">
        <f t="shared" si="52"/>
        <v>250.4</v>
      </c>
      <c r="J262" s="139">
        <f>J263</f>
        <v>15</v>
      </c>
      <c r="K262" s="139">
        <f t="shared" si="53"/>
        <v>265.39999999999998</v>
      </c>
      <c r="L262" s="139">
        <f>L263</f>
        <v>0</v>
      </c>
      <c r="M262" s="139">
        <f t="shared" si="53"/>
        <v>265.39999999999998</v>
      </c>
      <c r="N262" s="139">
        <f>N263</f>
        <v>0</v>
      </c>
      <c r="O262" s="139">
        <f t="shared" si="54"/>
        <v>265.39999999999998</v>
      </c>
      <c r="P262" s="139">
        <f>P263</f>
        <v>0</v>
      </c>
      <c r="Q262" s="139">
        <f t="shared" si="56"/>
        <v>265.39999999999998</v>
      </c>
      <c r="R262" s="139">
        <f>R263</f>
        <v>0</v>
      </c>
      <c r="S262" s="139">
        <f t="shared" si="57"/>
        <v>265.39999999999998</v>
      </c>
      <c r="T262" s="139">
        <f>T263</f>
        <v>0</v>
      </c>
      <c r="U262" s="139">
        <f t="shared" si="57"/>
        <v>265.39999999999998</v>
      </c>
      <c r="V262" s="139">
        <f>V263</f>
        <v>0</v>
      </c>
      <c r="W262" s="139">
        <f t="shared" si="57"/>
        <v>265.39999999999998</v>
      </c>
      <c r="X262" s="139">
        <f>X263</f>
        <v>0</v>
      </c>
      <c r="Y262" s="139">
        <f t="shared" si="57"/>
        <v>265.39999999999998</v>
      </c>
      <c r="Z262" s="139">
        <f>Z263</f>
        <v>0</v>
      </c>
      <c r="AA262" s="139">
        <f t="shared" si="60"/>
        <v>265.39999999999998</v>
      </c>
      <c r="AB262" s="139">
        <f>AB263</f>
        <v>0</v>
      </c>
      <c r="AC262" s="139">
        <f t="shared" si="60"/>
        <v>265.39999999999998</v>
      </c>
      <c r="AD262" s="139">
        <f>AD263</f>
        <v>-38.4</v>
      </c>
      <c r="AE262" s="139">
        <f t="shared" si="60"/>
        <v>226.99999999999997</v>
      </c>
    </row>
    <row r="263" spans="1:31" ht="40.5" x14ac:dyDescent="0.3">
      <c r="A263" s="12"/>
      <c r="B263" s="7"/>
      <c r="C263" s="36" t="s">
        <v>101</v>
      </c>
      <c r="D263" s="89" t="s">
        <v>102</v>
      </c>
      <c r="E263" s="89"/>
      <c r="F263" s="55"/>
      <c r="G263" s="139">
        <f>G264+G265+G266+G267</f>
        <v>250.4</v>
      </c>
      <c r="H263" s="139">
        <f>H264+H265+H266+H267</f>
        <v>0</v>
      </c>
      <c r="I263" s="139">
        <f t="shared" si="52"/>
        <v>250.4</v>
      </c>
      <c r="J263" s="139">
        <f>J264+J265+J266+J267</f>
        <v>15</v>
      </c>
      <c r="K263" s="139">
        <f t="shared" si="53"/>
        <v>265.39999999999998</v>
      </c>
      <c r="L263" s="139">
        <f>L264+L265+L266+L267</f>
        <v>0</v>
      </c>
      <c r="M263" s="139">
        <f t="shared" si="53"/>
        <v>265.39999999999998</v>
      </c>
      <c r="N263" s="139">
        <f>N264+N265+N266+N267</f>
        <v>0</v>
      </c>
      <c r="O263" s="139">
        <f t="shared" si="54"/>
        <v>265.39999999999998</v>
      </c>
      <c r="P263" s="139">
        <f>P264+P265+P266+P267</f>
        <v>0</v>
      </c>
      <c r="Q263" s="139">
        <f t="shared" si="56"/>
        <v>265.39999999999998</v>
      </c>
      <c r="R263" s="139">
        <f>R264+R265+R266+R267</f>
        <v>0</v>
      </c>
      <c r="S263" s="139">
        <f t="shared" si="57"/>
        <v>265.39999999999998</v>
      </c>
      <c r="T263" s="139">
        <f>T264+T265+T266+T267</f>
        <v>0</v>
      </c>
      <c r="U263" s="139">
        <f t="shared" si="57"/>
        <v>265.39999999999998</v>
      </c>
      <c r="V263" s="139">
        <f>V264+V265+V266+V267</f>
        <v>0</v>
      </c>
      <c r="W263" s="139">
        <f t="shared" si="57"/>
        <v>265.39999999999998</v>
      </c>
      <c r="X263" s="139">
        <f>X264+X265+X266+X267</f>
        <v>0</v>
      </c>
      <c r="Y263" s="139">
        <f t="shared" si="57"/>
        <v>265.39999999999998</v>
      </c>
      <c r="Z263" s="139">
        <f>Z264+Z265+Z266+Z267</f>
        <v>0</v>
      </c>
      <c r="AA263" s="139">
        <f t="shared" si="60"/>
        <v>265.39999999999998</v>
      </c>
      <c r="AB263" s="139">
        <f>AB264+AB265+AB266+AB267</f>
        <v>0</v>
      </c>
      <c r="AC263" s="139">
        <f t="shared" si="60"/>
        <v>265.39999999999998</v>
      </c>
      <c r="AD263" s="139">
        <f>AD264+AD265+AD266+AD267</f>
        <v>-38.4</v>
      </c>
      <c r="AE263" s="139">
        <f t="shared" si="60"/>
        <v>226.99999999999997</v>
      </c>
    </row>
    <row r="264" spans="1:31" ht="20.25" x14ac:dyDescent="0.3">
      <c r="A264" s="12"/>
      <c r="B264" s="22"/>
      <c r="C264" s="170" t="s">
        <v>14</v>
      </c>
      <c r="D264" s="178" t="s">
        <v>102</v>
      </c>
      <c r="E264" s="178">
        <v>200</v>
      </c>
      <c r="F264" s="24">
        <v>14</v>
      </c>
      <c r="G264" s="139">
        <v>65</v>
      </c>
      <c r="H264" s="139"/>
      <c r="I264" s="139">
        <f t="shared" si="52"/>
        <v>65</v>
      </c>
      <c r="J264" s="139">
        <v>15</v>
      </c>
      <c r="K264" s="139">
        <f t="shared" si="53"/>
        <v>80</v>
      </c>
      <c r="L264" s="139"/>
      <c r="M264" s="139">
        <f t="shared" si="53"/>
        <v>80</v>
      </c>
      <c r="N264" s="139"/>
      <c r="O264" s="139">
        <f t="shared" si="54"/>
        <v>80</v>
      </c>
      <c r="P264" s="139"/>
      <c r="Q264" s="139">
        <f t="shared" si="56"/>
        <v>80</v>
      </c>
      <c r="R264" s="139"/>
      <c r="S264" s="139">
        <f t="shared" si="57"/>
        <v>80</v>
      </c>
      <c r="T264" s="139"/>
      <c r="U264" s="139">
        <f t="shared" si="57"/>
        <v>80</v>
      </c>
      <c r="V264" s="139"/>
      <c r="W264" s="139">
        <f t="shared" si="57"/>
        <v>80</v>
      </c>
      <c r="X264" s="139"/>
      <c r="Y264" s="139">
        <f t="shared" si="57"/>
        <v>80</v>
      </c>
      <c r="Z264" s="139"/>
      <c r="AA264" s="139">
        <f t="shared" si="60"/>
        <v>80</v>
      </c>
      <c r="AB264" s="139"/>
      <c r="AC264" s="139">
        <f t="shared" si="60"/>
        <v>80</v>
      </c>
      <c r="AD264" s="139">
        <v>-21.4</v>
      </c>
      <c r="AE264" s="139">
        <f t="shared" si="60"/>
        <v>58.6</v>
      </c>
    </row>
    <row r="265" spans="1:31" ht="20.25" x14ac:dyDescent="0.3">
      <c r="A265" s="12"/>
      <c r="B265" s="22"/>
      <c r="C265" s="171"/>
      <c r="D265" s="179"/>
      <c r="E265" s="179"/>
      <c r="F265" s="24">
        <v>7</v>
      </c>
      <c r="G265" s="139">
        <v>58.4</v>
      </c>
      <c r="H265" s="139"/>
      <c r="I265" s="139">
        <f t="shared" si="52"/>
        <v>58.4</v>
      </c>
      <c r="J265" s="139"/>
      <c r="K265" s="139">
        <f t="shared" si="53"/>
        <v>58.4</v>
      </c>
      <c r="L265" s="139"/>
      <c r="M265" s="139">
        <f t="shared" si="53"/>
        <v>58.4</v>
      </c>
      <c r="N265" s="139"/>
      <c r="O265" s="139">
        <f t="shared" si="54"/>
        <v>58.4</v>
      </c>
      <c r="P265" s="139"/>
      <c r="Q265" s="139">
        <f t="shared" si="56"/>
        <v>58.4</v>
      </c>
      <c r="R265" s="139"/>
      <c r="S265" s="139">
        <f t="shared" si="57"/>
        <v>58.4</v>
      </c>
      <c r="T265" s="139"/>
      <c r="U265" s="139">
        <f t="shared" si="57"/>
        <v>58.4</v>
      </c>
      <c r="V265" s="139"/>
      <c r="W265" s="139">
        <f t="shared" si="57"/>
        <v>58.4</v>
      </c>
      <c r="X265" s="139"/>
      <c r="Y265" s="139">
        <f t="shared" si="57"/>
        <v>58.4</v>
      </c>
      <c r="Z265" s="139"/>
      <c r="AA265" s="139">
        <f t="shared" si="60"/>
        <v>58.4</v>
      </c>
      <c r="AB265" s="139"/>
      <c r="AC265" s="139">
        <f t="shared" si="60"/>
        <v>58.4</v>
      </c>
      <c r="AD265" s="139">
        <v>-17</v>
      </c>
      <c r="AE265" s="139">
        <f t="shared" si="60"/>
        <v>41.4</v>
      </c>
    </row>
    <row r="266" spans="1:31" ht="20.25" customHeight="1" x14ac:dyDescent="0.3">
      <c r="A266" s="12"/>
      <c r="B266" s="80"/>
      <c r="C266" s="79" t="s">
        <v>15</v>
      </c>
      <c r="D266" s="89" t="s">
        <v>102</v>
      </c>
      <c r="E266" s="89">
        <v>300</v>
      </c>
      <c r="F266" s="26">
        <v>7</v>
      </c>
      <c r="G266" s="139">
        <v>57</v>
      </c>
      <c r="H266" s="139"/>
      <c r="I266" s="139">
        <f t="shared" si="52"/>
        <v>57</v>
      </c>
      <c r="J266" s="139"/>
      <c r="K266" s="139">
        <f t="shared" si="53"/>
        <v>57</v>
      </c>
      <c r="L266" s="139"/>
      <c r="M266" s="139">
        <f t="shared" si="53"/>
        <v>57</v>
      </c>
      <c r="N266" s="139"/>
      <c r="O266" s="139">
        <f t="shared" si="54"/>
        <v>57</v>
      </c>
      <c r="P266" s="139"/>
      <c r="Q266" s="139">
        <f t="shared" si="56"/>
        <v>57</v>
      </c>
      <c r="R266" s="139"/>
      <c r="S266" s="139">
        <f t="shared" si="57"/>
        <v>57</v>
      </c>
      <c r="T266" s="139"/>
      <c r="U266" s="139">
        <f t="shared" si="57"/>
        <v>57</v>
      </c>
      <c r="V266" s="139"/>
      <c r="W266" s="139">
        <f t="shared" si="57"/>
        <v>57</v>
      </c>
      <c r="X266" s="139"/>
      <c r="Y266" s="139">
        <f t="shared" si="57"/>
        <v>57</v>
      </c>
      <c r="Z266" s="139"/>
      <c r="AA266" s="139">
        <f t="shared" si="60"/>
        <v>57</v>
      </c>
      <c r="AB266" s="139"/>
      <c r="AC266" s="139">
        <f t="shared" si="60"/>
        <v>57</v>
      </c>
      <c r="AD266" s="139"/>
      <c r="AE266" s="139">
        <f t="shared" si="60"/>
        <v>57</v>
      </c>
    </row>
    <row r="267" spans="1:31" ht="45.6" customHeight="1" x14ac:dyDescent="0.3">
      <c r="A267" s="12"/>
      <c r="B267" s="78"/>
      <c r="C267" s="79" t="s">
        <v>9</v>
      </c>
      <c r="D267" s="89" t="s">
        <v>102</v>
      </c>
      <c r="E267" s="59">
        <v>600</v>
      </c>
      <c r="F267" s="24">
        <v>9</v>
      </c>
      <c r="G267" s="139">
        <v>70</v>
      </c>
      <c r="H267" s="139"/>
      <c r="I267" s="139">
        <f t="shared" si="52"/>
        <v>70</v>
      </c>
      <c r="J267" s="139"/>
      <c r="K267" s="139">
        <f t="shared" si="53"/>
        <v>70</v>
      </c>
      <c r="L267" s="139"/>
      <c r="M267" s="139">
        <f t="shared" si="53"/>
        <v>70</v>
      </c>
      <c r="N267" s="139"/>
      <c r="O267" s="139">
        <f t="shared" si="54"/>
        <v>70</v>
      </c>
      <c r="P267" s="139"/>
      <c r="Q267" s="139">
        <f t="shared" si="56"/>
        <v>70</v>
      </c>
      <c r="R267" s="139"/>
      <c r="S267" s="139">
        <f t="shared" si="57"/>
        <v>70</v>
      </c>
      <c r="T267" s="139"/>
      <c r="U267" s="139">
        <f t="shared" si="57"/>
        <v>70</v>
      </c>
      <c r="V267" s="139"/>
      <c r="W267" s="139">
        <f t="shared" si="57"/>
        <v>70</v>
      </c>
      <c r="X267" s="139"/>
      <c r="Y267" s="139">
        <f t="shared" si="57"/>
        <v>70</v>
      </c>
      <c r="Z267" s="139"/>
      <c r="AA267" s="139">
        <f t="shared" si="60"/>
        <v>70</v>
      </c>
      <c r="AB267" s="139"/>
      <c r="AC267" s="139">
        <f t="shared" si="60"/>
        <v>70</v>
      </c>
      <c r="AD267" s="139"/>
      <c r="AE267" s="139">
        <f t="shared" si="60"/>
        <v>70</v>
      </c>
    </row>
    <row r="268" spans="1:31" s="65" customFormat="1" ht="45.6" customHeight="1" x14ac:dyDescent="0.3">
      <c r="A268" s="66"/>
      <c r="B268" s="159"/>
      <c r="C268" s="132" t="s">
        <v>544</v>
      </c>
      <c r="D268" s="161" t="s">
        <v>542</v>
      </c>
      <c r="E268" s="59"/>
      <c r="F268" s="24"/>
      <c r="G268" s="139"/>
      <c r="H268" s="139"/>
      <c r="I268" s="139"/>
      <c r="J268" s="139"/>
      <c r="K268" s="139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>
        <f t="shared" ref="U268:U269" si="61">S268+T268</f>
        <v>0</v>
      </c>
      <c r="V268" s="139">
        <f>V269</f>
        <v>283.39999999999998</v>
      </c>
      <c r="W268" s="139">
        <f t="shared" ref="W268:AE269" si="62">U268+V268</f>
        <v>283.39999999999998</v>
      </c>
      <c r="X268" s="139">
        <f>X269</f>
        <v>0</v>
      </c>
      <c r="Y268" s="139">
        <f t="shared" si="62"/>
        <v>283.39999999999998</v>
      </c>
      <c r="Z268" s="139">
        <f>Z269</f>
        <v>0</v>
      </c>
      <c r="AA268" s="139">
        <f t="shared" si="62"/>
        <v>283.39999999999998</v>
      </c>
      <c r="AB268" s="139">
        <f>AB269</f>
        <v>0</v>
      </c>
      <c r="AC268" s="139">
        <f t="shared" si="62"/>
        <v>283.39999999999998</v>
      </c>
      <c r="AD268" s="139">
        <f>AD269</f>
        <v>0</v>
      </c>
      <c r="AE268" s="139">
        <f t="shared" si="62"/>
        <v>283.39999999999998</v>
      </c>
    </row>
    <row r="269" spans="1:31" s="65" customFormat="1" ht="45.6" customHeight="1" x14ac:dyDescent="0.3">
      <c r="A269" s="66"/>
      <c r="B269" s="159"/>
      <c r="C269" s="132" t="s">
        <v>545</v>
      </c>
      <c r="D269" s="160" t="s">
        <v>543</v>
      </c>
      <c r="E269" s="59"/>
      <c r="F269" s="24"/>
      <c r="G269" s="139"/>
      <c r="H269" s="139"/>
      <c r="I269" s="139"/>
      <c r="J269" s="139"/>
      <c r="K269" s="139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>
        <f t="shared" si="61"/>
        <v>0</v>
      </c>
      <c r="V269" s="139">
        <f>V270</f>
        <v>283.39999999999998</v>
      </c>
      <c r="W269" s="139">
        <f t="shared" si="62"/>
        <v>283.39999999999998</v>
      </c>
      <c r="X269" s="139">
        <f>X270</f>
        <v>0</v>
      </c>
      <c r="Y269" s="139">
        <f t="shared" si="62"/>
        <v>283.39999999999998</v>
      </c>
      <c r="Z269" s="139">
        <f>Z270</f>
        <v>0</v>
      </c>
      <c r="AA269" s="139">
        <f t="shared" si="62"/>
        <v>283.39999999999998</v>
      </c>
      <c r="AB269" s="139">
        <f>AB270</f>
        <v>0</v>
      </c>
      <c r="AC269" s="139">
        <f t="shared" si="62"/>
        <v>283.39999999999998</v>
      </c>
      <c r="AD269" s="139">
        <f>AD270</f>
        <v>0</v>
      </c>
      <c r="AE269" s="139">
        <f t="shared" si="62"/>
        <v>283.39999999999998</v>
      </c>
    </row>
    <row r="270" spans="1:31" s="65" customFormat="1" ht="45.6" customHeight="1" x14ac:dyDescent="0.3">
      <c r="A270" s="66"/>
      <c r="B270" s="159"/>
      <c r="C270" s="132" t="s">
        <v>14</v>
      </c>
      <c r="D270" s="160" t="s">
        <v>543</v>
      </c>
      <c r="E270" s="59">
        <v>200</v>
      </c>
      <c r="F270" s="24"/>
      <c r="G270" s="139"/>
      <c r="H270" s="139"/>
      <c r="I270" s="139"/>
      <c r="J270" s="139"/>
      <c r="K270" s="139"/>
      <c r="L270" s="139"/>
      <c r="M270" s="139"/>
      <c r="N270" s="139"/>
      <c r="O270" s="139"/>
      <c r="P270" s="139"/>
      <c r="Q270" s="139"/>
      <c r="R270" s="139"/>
      <c r="S270" s="139"/>
      <c r="T270" s="139"/>
      <c r="U270" s="139"/>
      <c r="V270" s="139">
        <v>283.39999999999998</v>
      </c>
      <c r="W270" s="139">
        <f t="shared" si="57"/>
        <v>283.39999999999998</v>
      </c>
      <c r="X270" s="139"/>
      <c r="Y270" s="139">
        <f t="shared" si="57"/>
        <v>283.39999999999998</v>
      </c>
      <c r="Z270" s="139"/>
      <c r="AA270" s="139">
        <f t="shared" si="60"/>
        <v>283.39999999999998</v>
      </c>
      <c r="AB270" s="139"/>
      <c r="AC270" s="139">
        <f t="shared" si="60"/>
        <v>283.39999999999998</v>
      </c>
      <c r="AD270" s="139"/>
      <c r="AE270" s="139">
        <f t="shared" si="60"/>
        <v>283.39999999999998</v>
      </c>
    </row>
    <row r="271" spans="1:31" ht="40.5" x14ac:dyDescent="0.3">
      <c r="A271" s="12"/>
      <c r="B271" s="7"/>
      <c r="C271" s="33" t="s">
        <v>288</v>
      </c>
      <c r="D271" s="87" t="s">
        <v>289</v>
      </c>
      <c r="E271" s="87"/>
      <c r="F271" s="55"/>
      <c r="G271" s="139">
        <f>G272</f>
        <v>16</v>
      </c>
      <c r="H271" s="139">
        <f>H272</f>
        <v>0</v>
      </c>
      <c r="I271" s="139">
        <f t="shared" ref="I271:I353" si="63">G271+H271</f>
        <v>16</v>
      </c>
      <c r="J271" s="139">
        <f>J272</f>
        <v>0</v>
      </c>
      <c r="K271" s="139">
        <f t="shared" ref="K271:M353" si="64">I271+J271</f>
        <v>16</v>
      </c>
      <c r="L271" s="139">
        <f>L272</f>
        <v>0</v>
      </c>
      <c r="M271" s="139">
        <f t="shared" si="64"/>
        <v>16</v>
      </c>
      <c r="N271" s="139">
        <f>N272</f>
        <v>0</v>
      </c>
      <c r="O271" s="139">
        <f t="shared" si="54"/>
        <v>16</v>
      </c>
      <c r="P271" s="139">
        <f>P272</f>
        <v>0</v>
      </c>
      <c r="Q271" s="139">
        <f t="shared" si="56"/>
        <v>16</v>
      </c>
      <c r="R271" s="139">
        <f>R272</f>
        <v>0</v>
      </c>
      <c r="S271" s="139">
        <f t="shared" si="57"/>
        <v>16</v>
      </c>
      <c r="T271" s="139">
        <f>T272</f>
        <v>0</v>
      </c>
      <c r="U271" s="139">
        <f t="shared" si="57"/>
        <v>16</v>
      </c>
      <c r="V271" s="139">
        <f>V272</f>
        <v>0</v>
      </c>
      <c r="W271" s="139">
        <f t="shared" si="57"/>
        <v>16</v>
      </c>
      <c r="X271" s="139">
        <f>X272</f>
        <v>0</v>
      </c>
      <c r="Y271" s="139">
        <f t="shared" si="57"/>
        <v>16</v>
      </c>
      <c r="Z271" s="139">
        <f>Z272</f>
        <v>0</v>
      </c>
      <c r="AA271" s="139">
        <f t="shared" si="60"/>
        <v>16</v>
      </c>
      <c r="AB271" s="139">
        <f>AB272</f>
        <v>0</v>
      </c>
      <c r="AC271" s="139">
        <f t="shared" si="60"/>
        <v>16</v>
      </c>
      <c r="AD271" s="139">
        <f>AD272</f>
        <v>0</v>
      </c>
      <c r="AE271" s="139">
        <f t="shared" si="60"/>
        <v>16</v>
      </c>
    </row>
    <row r="272" spans="1:31" ht="20.25" x14ac:dyDescent="0.3">
      <c r="A272" s="12"/>
      <c r="B272" s="7"/>
      <c r="C272" s="33" t="s">
        <v>290</v>
      </c>
      <c r="D272" s="87" t="s">
        <v>291</v>
      </c>
      <c r="E272" s="87"/>
      <c r="F272" s="55"/>
      <c r="G272" s="139">
        <f>G273</f>
        <v>16</v>
      </c>
      <c r="H272" s="139">
        <f>H273</f>
        <v>0</v>
      </c>
      <c r="I272" s="139">
        <f t="shared" si="63"/>
        <v>16</v>
      </c>
      <c r="J272" s="139">
        <f>J273</f>
        <v>0</v>
      </c>
      <c r="K272" s="139">
        <f t="shared" si="64"/>
        <v>16</v>
      </c>
      <c r="L272" s="139">
        <f>L273</f>
        <v>0</v>
      </c>
      <c r="M272" s="139">
        <f t="shared" si="64"/>
        <v>16</v>
      </c>
      <c r="N272" s="139">
        <f>N273</f>
        <v>0</v>
      </c>
      <c r="O272" s="139">
        <f t="shared" si="54"/>
        <v>16</v>
      </c>
      <c r="P272" s="139">
        <f>P273</f>
        <v>0</v>
      </c>
      <c r="Q272" s="139">
        <f t="shared" si="56"/>
        <v>16</v>
      </c>
      <c r="R272" s="139">
        <f>R273</f>
        <v>0</v>
      </c>
      <c r="S272" s="139">
        <f t="shared" si="57"/>
        <v>16</v>
      </c>
      <c r="T272" s="139">
        <f>T273</f>
        <v>0</v>
      </c>
      <c r="U272" s="139">
        <f t="shared" si="57"/>
        <v>16</v>
      </c>
      <c r="V272" s="139">
        <f>V273</f>
        <v>0</v>
      </c>
      <c r="W272" s="139">
        <f t="shared" si="57"/>
        <v>16</v>
      </c>
      <c r="X272" s="139">
        <f>X273</f>
        <v>0</v>
      </c>
      <c r="Y272" s="139">
        <f t="shared" si="57"/>
        <v>16</v>
      </c>
      <c r="Z272" s="139">
        <f>Z273</f>
        <v>0</v>
      </c>
      <c r="AA272" s="139">
        <f t="shared" si="60"/>
        <v>16</v>
      </c>
      <c r="AB272" s="139">
        <f>AB273</f>
        <v>0</v>
      </c>
      <c r="AC272" s="139">
        <f t="shared" si="60"/>
        <v>16</v>
      </c>
      <c r="AD272" s="139">
        <f>AD273</f>
        <v>0</v>
      </c>
      <c r="AE272" s="139">
        <f t="shared" si="60"/>
        <v>16</v>
      </c>
    </row>
    <row r="273" spans="1:31" ht="40.5" x14ac:dyDescent="0.3">
      <c r="A273" s="12"/>
      <c r="B273" s="7"/>
      <c r="C273" s="33" t="s">
        <v>14</v>
      </c>
      <c r="D273" s="87" t="s">
        <v>291</v>
      </c>
      <c r="E273" s="87">
        <v>200</v>
      </c>
      <c r="F273" s="55">
        <v>14</v>
      </c>
      <c r="G273" s="139">
        <v>16</v>
      </c>
      <c r="H273" s="139"/>
      <c r="I273" s="139">
        <f t="shared" si="63"/>
        <v>16</v>
      </c>
      <c r="J273" s="139"/>
      <c r="K273" s="139">
        <f t="shared" si="64"/>
        <v>16</v>
      </c>
      <c r="L273" s="139"/>
      <c r="M273" s="139">
        <f t="shared" si="64"/>
        <v>16</v>
      </c>
      <c r="N273" s="139"/>
      <c r="O273" s="139">
        <f t="shared" si="54"/>
        <v>16</v>
      </c>
      <c r="P273" s="139"/>
      <c r="Q273" s="139">
        <f t="shared" si="56"/>
        <v>16</v>
      </c>
      <c r="R273" s="139"/>
      <c r="S273" s="139">
        <f t="shared" si="57"/>
        <v>16</v>
      </c>
      <c r="T273" s="139"/>
      <c r="U273" s="139">
        <f t="shared" si="57"/>
        <v>16</v>
      </c>
      <c r="V273" s="139"/>
      <c r="W273" s="139">
        <f t="shared" si="57"/>
        <v>16</v>
      </c>
      <c r="X273" s="139"/>
      <c r="Y273" s="139">
        <f t="shared" si="57"/>
        <v>16</v>
      </c>
      <c r="Z273" s="139"/>
      <c r="AA273" s="139">
        <f t="shared" si="60"/>
        <v>16</v>
      </c>
      <c r="AB273" s="139"/>
      <c r="AC273" s="139">
        <f t="shared" si="60"/>
        <v>16</v>
      </c>
      <c r="AD273" s="139"/>
      <c r="AE273" s="139">
        <f t="shared" si="60"/>
        <v>16</v>
      </c>
    </row>
    <row r="274" spans="1:31" ht="64.5" customHeight="1" x14ac:dyDescent="0.3">
      <c r="A274" s="12"/>
      <c r="B274" s="7"/>
      <c r="C274" s="48" t="s">
        <v>310</v>
      </c>
      <c r="D274" s="50" t="s">
        <v>314</v>
      </c>
      <c r="E274" s="50"/>
      <c r="F274" s="55"/>
      <c r="G274" s="139">
        <f>G275+G280+G285</f>
        <v>36321.199999999997</v>
      </c>
      <c r="H274" s="139">
        <f>H275+H280+H285</f>
        <v>-17182.7</v>
      </c>
      <c r="I274" s="139">
        <f t="shared" si="63"/>
        <v>19138.499999999996</v>
      </c>
      <c r="J274" s="139">
        <f>J275+J280+J285</f>
        <v>6891.3</v>
      </c>
      <c r="K274" s="139">
        <f t="shared" si="64"/>
        <v>26029.799999999996</v>
      </c>
      <c r="L274" s="139">
        <f>L275+L280+L285</f>
        <v>0</v>
      </c>
      <c r="M274" s="139">
        <f t="shared" si="64"/>
        <v>26029.799999999996</v>
      </c>
      <c r="N274" s="139">
        <f>N275+N280+N285</f>
        <v>0</v>
      </c>
      <c r="O274" s="139">
        <f t="shared" si="54"/>
        <v>26029.799999999996</v>
      </c>
      <c r="P274" s="139">
        <f>P275+P280+P285</f>
        <v>9759.4</v>
      </c>
      <c r="Q274" s="139">
        <f t="shared" si="56"/>
        <v>35789.199999999997</v>
      </c>
      <c r="R274" s="139">
        <f>R275+R280+R285</f>
        <v>0</v>
      </c>
      <c r="S274" s="139">
        <f t="shared" si="57"/>
        <v>35789.199999999997</v>
      </c>
      <c r="T274" s="139">
        <f>T275+T280+T285</f>
        <v>0</v>
      </c>
      <c r="U274" s="139">
        <f t="shared" si="57"/>
        <v>35789.199999999997</v>
      </c>
      <c r="V274" s="139">
        <f>V275+V280+V285</f>
        <v>8415.2000000000007</v>
      </c>
      <c r="W274" s="139">
        <f t="shared" si="57"/>
        <v>44204.399999999994</v>
      </c>
      <c r="X274" s="139">
        <f>X275+X280+X285</f>
        <v>0</v>
      </c>
      <c r="Y274" s="139">
        <f t="shared" si="57"/>
        <v>44204.399999999994</v>
      </c>
      <c r="Z274" s="139">
        <f>Z275+Z280+Z285</f>
        <v>0</v>
      </c>
      <c r="AA274" s="139">
        <f t="shared" si="60"/>
        <v>44204.399999999994</v>
      </c>
      <c r="AB274" s="139">
        <f>AB275+AB280+AB285</f>
        <v>0</v>
      </c>
      <c r="AC274" s="139">
        <f t="shared" si="60"/>
        <v>44204.399999999994</v>
      </c>
      <c r="AD274" s="139">
        <f>AD275+AD280+AD285</f>
        <v>0</v>
      </c>
      <c r="AE274" s="139">
        <f t="shared" si="60"/>
        <v>44204.399999999994</v>
      </c>
    </row>
    <row r="275" spans="1:31" ht="39.75" customHeight="1" x14ac:dyDescent="0.3">
      <c r="A275" s="12"/>
      <c r="B275" s="7"/>
      <c r="C275" s="48" t="s">
        <v>311</v>
      </c>
      <c r="D275" s="50" t="s">
        <v>315</v>
      </c>
      <c r="E275" s="50"/>
      <c r="F275" s="55"/>
      <c r="G275" s="139">
        <f>G276+G278</f>
        <v>29491.200000000001</v>
      </c>
      <c r="H275" s="139">
        <f>H276+H278</f>
        <v>-17182.7</v>
      </c>
      <c r="I275" s="139">
        <f t="shared" si="63"/>
        <v>12308.5</v>
      </c>
      <c r="J275" s="139">
        <f>J276+J278</f>
        <v>7211</v>
      </c>
      <c r="K275" s="139">
        <f t="shared" si="64"/>
        <v>19519.5</v>
      </c>
      <c r="L275" s="139">
        <f>L276+L278</f>
        <v>0</v>
      </c>
      <c r="M275" s="139">
        <f t="shared" si="64"/>
        <v>19519.5</v>
      </c>
      <c r="N275" s="139">
        <f>N276+N278</f>
        <v>0</v>
      </c>
      <c r="O275" s="139">
        <f t="shared" si="54"/>
        <v>19519.5</v>
      </c>
      <c r="P275" s="139">
        <f>P276+P278</f>
        <v>9759.4</v>
      </c>
      <c r="Q275" s="139">
        <f t="shared" si="56"/>
        <v>29278.9</v>
      </c>
      <c r="R275" s="139">
        <f>R276+R278</f>
        <v>0</v>
      </c>
      <c r="S275" s="139">
        <f t="shared" si="57"/>
        <v>29278.9</v>
      </c>
      <c r="T275" s="139">
        <f>T276+T278</f>
        <v>0</v>
      </c>
      <c r="U275" s="139">
        <f t="shared" si="57"/>
        <v>29278.9</v>
      </c>
      <c r="V275" s="139">
        <f>V276+V278</f>
        <v>8415.2000000000007</v>
      </c>
      <c r="W275" s="139">
        <f t="shared" si="57"/>
        <v>37694.100000000006</v>
      </c>
      <c r="X275" s="139">
        <f>X276+X278</f>
        <v>0</v>
      </c>
      <c r="Y275" s="139">
        <f t="shared" si="57"/>
        <v>37694.100000000006</v>
      </c>
      <c r="Z275" s="139">
        <f>Z276+Z278</f>
        <v>0</v>
      </c>
      <c r="AA275" s="139">
        <f t="shared" si="60"/>
        <v>37694.100000000006</v>
      </c>
      <c r="AB275" s="139">
        <f>AB276+AB278</f>
        <v>0</v>
      </c>
      <c r="AC275" s="139">
        <f t="shared" si="60"/>
        <v>37694.100000000006</v>
      </c>
      <c r="AD275" s="139">
        <f>AD276+AD278</f>
        <v>0</v>
      </c>
      <c r="AE275" s="139">
        <f t="shared" si="60"/>
        <v>37694.100000000006</v>
      </c>
    </row>
    <row r="276" spans="1:31" ht="29.25" customHeight="1" x14ac:dyDescent="0.3">
      <c r="A276" s="12"/>
      <c r="B276" s="7"/>
      <c r="C276" s="21" t="s">
        <v>312</v>
      </c>
      <c r="D276" s="50" t="s">
        <v>316</v>
      </c>
      <c r="E276" s="50"/>
      <c r="F276" s="55"/>
      <c r="G276" s="139">
        <f>G277</f>
        <v>15667.2</v>
      </c>
      <c r="H276" s="139">
        <f>H277</f>
        <v>-9911.4</v>
      </c>
      <c r="I276" s="139">
        <f t="shared" si="63"/>
        <v>5755.8000000000011</v>
      </c>
      <c r="J276" s="139">
        <f>J277</f>
        <v>4614</v>
      </c>
      <c r="K276" s="139">
        <f t="shared" si="64"/>
        <v>10369.800000000001</v>
      </c>
      <c r="L276" s="139">
        <f>L277</f>
        <v>0</v>
      </c>
      <c r="M276" s="139">
        <f t="shared" si="64"/>
        <v>10369.800000000001</v>
      </c>
      <c r="N276" s="139">
        <f>N277</f>
        <v>0</v>
      </c>
      <c r="O276" s="139">
        <f t="shared" si="54"/>
        <v>10369.800000000001</v>
      </c>
      <c r="P276" s="139">
        <f>P277</f>
        <v>9759.4</v>
      </c>
      <c r="Q276" s="139">
        <f t="shared" si="56"/>
        <v>20129.2</v>
      </c>
      <c r="R276" s="139">
        <f>R277</f>
        <v>0</v>
      </c>
      <c r="S276" s="139">
        <f t="shared" si="57"/>
        <v>20129.2</v>
      </c>
      <c r="T276" s="139">
        <f>T277</f>
        <v>0</v>
      </c>
      <c r="U276" s="139">
        <f t="shared" si="57"/>
        <v>20129.2</v>
      </c>
      <c r="V276" s="139">
        <f>V277</f>
        <v>4447.5</v>
      </c>
      <c r="W276" s="139">
        <f t="shared" si="57"/>
        <v>24576.7</v>
      </c>
      <c r="X276" s="139">
        <f>X277</f>
        <v>0</v>
      </c>
      <c r="Y276" s="139">
        <f t="shared" si="57"/>
        <v>24576.7</v>
      </c>
      <c r="Z276" s="139">
        <f>Z277</f>
        <v>0</v>
      </c>
      <c r="AA276" s="139">
        <f t="shared" si="60"/>
        <v>24576.7</v>
      </c>
      <c r="AB276" s="139">
        <f>AB277</f>
        <v>0</v>
      </c>
      <c r="AC276" s="139">
        <f t="shared" si="60"/>
        <v>24576.7</v>
      </c>
      <c r="AD276" s="139">
        <f>AD277</f>
        <v>0</v>
      </c>
      <c r="AE276" s="139">
        <f t="shared" si="60"/>
        <v>24576.7</v>
      </c>
    </row>
    <row r="277" spans="1:31" ht="44.25" customHeight="1" x14ac:dyDescent="0.3">
      <c r="A277" s="12"/>
      <c r="B277" s="7"/>
      <c r="C277" s="21" t="s">
        <v>20</v>
      </c>
      <c r="D277" s="50" t="s">
        <v>316</v>
      </c>
      <c r="E277" s="50" t="s">
        <v>293</v>
      </c>
      <c r="F277" s="55">
        <v>1</v>
      </c>
      <c r="G277" s="139">
        <v>15667.2</v>
      </c>
      <c r="H277" s="139">
        <v>-9911.4</v>
      </c>
      <c r="I277" s="139">
        <f t="shared" si="63"/>
        <v>5755.8000000000011</v>
      </c>
      <c r="J277" s="139">
        <v>4614</v>
      </c>
      <c r="K277" s="139">
        <f t="shared" si="64"/>
        <v>10369.800000000001</v>
      </c>
      <c r="L277" s="139"/>
      <c r="M277" s="139">
        <f t="shared" si="64"/>
        <v>10369.800000000001</v>
      </c>
      <c r="N277" s="139"/>
      <c r="O277" s="139">
        <f t="shared" si="54"/>
        <v>10369.800000000001</v>
      </c>
      <c r="P277" s="139">
        <v>9759.4</v>
      </c>
      <c r="Q277" s="139">
        <f t="shared" si="56"/>
        <v>20129.2</v>
      </c>
      <c r="R277" s="139"/>
      <c r="S277" s="139">
        <f t="shared" si="57"/>
        <v>20129.2</v>
      </c>
      <c r="T277" s="139"/>
      <c r="U277" s="139">
        <v>15554.5</v>
      </c>
      <c r="V277" s="139">
        <v>4447.5</v>
      </c>
      <c r="W277" s="139">
        <f t="shared" si="57"/>
        <v>20002</v>
      </c>
      <c r="X277" s="139"/>
      <c r="Y277" s="139">
        <f t="shared" si="57"/>
        <v>20002</v>
      </c>
      <c r="Z277" s="139"/>
      <c r="AA277" s="139">
        <f t="shared" si="60"/>
        <v>20002</v>
      </c>
      <c r="AB277" s="139"/>
      <c r="AC277" s="139">
        <f t="shared" si="60"/>
        <v>20002</v>
      </c>
      <c r="AD277" s="139"/>
      <c r="AE277" s="139">
        <f t="shared" si="60"/>
        <v>20002</v>
      </c>
    </row>
    <row r="278" spans="1:31" ht="26.25" customHeight="1" x14ac:dyDescent="0.3">
      <c r="A278" s="12"/>
      <c r="B278" s="7"/>
      <c r="C278" s="21" t="s">
        <v>19</v>
      </c>
      <c r="D278" s="50" t="s">
        <v>313</v>
      </c>
      <c r="E278" s="50"/>
      <c r="F278" s="55"/>
      <c r="G278" s="139">
        <f>G279</f>
        <v>13824</v>
      </c>
      <c r="H278" s="139">
        <f>H279</f>
        <v>-7271.3</v>
      </c>
      <c r="I278" s="139">
        <f t="shared" si="63"/>
        <v>6552.7</v>
      </c>
      <c r="J278" s="139">
        <f>J279</f>
        <v>2597</v>
      </c>
      <c r="K278" s="139">
        <f t="shared" si="64"/>
        <v>9149.7000000000007</v>
      </c>
      <c r="L278" s="139">
        <f>L279</f>
        <v>0</v>
      </c>
      <c r="M278" s="139">
        <f t="shared" si="64"/>
        <v>9149.7000000000007</v>
      </c>
      <c r="N278" s="139">
        <f>N279</f>
        <v>0</v>
      </c>
      <c r="O278" s="139">
        <f t="shared" si="54"/>
        <v>9149.7000000000007</v>
      </c>
      <c r="P278" s="139">
        <f>P279</f>
        <v>0</v>
      </c>
      <c r="Q278" s="139">
        <f t="shared" si="56"/>
        <v>9149.7000000000007</v>
      </c>
      <c r="R278" s="139">
        <f>R279</f>
        <v>0</v>
      </c>
      <c r="S278" s="139">
        <f t="shared" si="57"/>
        <v>9149.7000000000007</v>
      </c>
      <c r="T278" s="139">
        <f>T279</f>
        <v>0</v>
      </c>
      <c r="U278" s="139">
        <f t="shared" si="57"/>
        <v>9149.7000000000007</v>
      </c>
      <c r="V278" s="139">
        <f>V279</f>
        <v>3967.7</v>
      </c>
      <c r="W278" s="139">
        <f t="shared" si="57"/>
        <v>13117.400000000001</v>
      </c>
      <c r="X278" s="139">
        <f>X279</f>
        <v>0</v>
      </c>
      <c r="Y278" s="139">
        <f t="shared" si="57"/>
        <v>13117.400000000001</v>
      </c>
      <c r="Z278" s="139">
        <f>Z279</f>
        <v>0</v>
      </c>
      <c r="AA278" s="139">
        <f t="shared" si="60"/>
        <v>13117.400000000001</v>
      </c>
      <c r="AB278" s="139">
        <f>AB279</f>
        <v>0</v>
      </c>
      <c r="AC278" s="139">
        <f t="shared" si="60"/>
        <v>13117.400000000001</v>
      </c>
      <c r="AD278" s="139">
        <f>AD279</f>
        <v>0</v>
      </c>
      <c r="AE278" s="139">
        <f t="shared" si="60"/>
        <v>13117.400000000001</v>
      </c>
    </row>
    <row r="279" spans="1:31" ht="45" customHeight="1" x14ac:dyDescent="0.3">
      <c r="A279" s="12"/>
      <c r="B279" s="7"/>
      <c r="C279" s="21" t="s">
        <v>20</v>
      </c>
      <c r="D279" s="50" t="s">
        <v>313</v>
      </c>
      <c r="E279" s="50" t="s">
        <v>293</v>
      </c>
      <c r="F279" s="55">
        <v>2</v>
      </c>
      <c r="G279" s="139">
        <v>13824</v>
      </c>
      <c r="H279" s="139">
        <v>-7271.3</v>
      </c>
      <c r="I279" s="139">
        <f t="shared" si="63"/>
        <v>6552.7</v>
      </c>
      <c r="J279" s="139">
        <v>2597</v>
      </c>
      <c r="K279" s="139">
        <f t="shared" si="64"/>
        <v>9149.7000000000007</v>
      </c>
      <c r="L279" s="139"/>
      <c r="M279" s="139">
        <f t="shared" si="64"/>
        <v>9149.7000000000007</v>
      </c>
      <c r="N279" s="139"/>
      <c r="O279" s="139">
        <f t="shared" si="54"/>
        <v>9149.7000000000007</v>
      </c>
      <c r="P279" s="139"/>
      <c r="Q279" s="139">
        <f t="shared" si="56"/>
        <v>9149.7000000000007</v>
      </c>
      <c r="R279" s="139"/>
      <c r="S279" s="139">
        <f t="shared" si="57"/>
        <v>9149.7000000000007</v>
      </c>
      <c r="T279" s="139"/>
      <c r="U279" s="139">
        <v>13724.4</v>
      </c>
      <c r="V279" s="139">
        <v>3967.7</v>
      </c>
      <c r="W279" s="139">
        <f t="shared" si="57"/>
        <v>17692.099999999999</v>
      </c>
      <c r="X279" s="139"/>
      <c r="Y279" s="139">
        <f t="shared" si="57"/>
        <v>17692.099999999999</v>
      </c>
      <c r="Z279" s="139"/>
      <c r="AA279" s="139">
        <f t="shared" si="60"/>
        <v>17692.099999999999</v>
      </c>
      <c r="AB279" s="139"/>
      <c r="AC279" s="139">
        <f t="shared" si="60"/>
        <v>17692.099999999999</v>
      </c>
      <c r="AD279" s="139"/>
      <c r="AE279" s="139">
        <f t="shared" si="60"/>
        <v>17692.099999999999</v>
      </c>
    </row>
    <row r="280" spans="1:31" s="65" customFormat="1" ht="45" customHeight="1" x14ac:dyDescent="0.3">
      <c r="A280" s="66"/>
      <c r="B280" s="7"/>
      <c r="C280" s="49" t="s">
        <v>344</v>
      </c>
      <c r="D280" s="50" t="s">
        <v>347</v>
      </c>
      <c r="E280" s="50"/>
      <c r="F280" s="55"/>
      <c r="G280" s="139">
        <f>G281+G283</f>
        <v>6743</v>
      </c>
      <c r="H280" s="139">
        <f>H281+H283</f>
        <v>0</v>
      </c>
      <c r="I280" s="139">
        <f t="shared" si="63"/>
        <v>6743</v>
      </c>
      <c r="J280" s="139">
        <f>J281+J283</f>
        <v>-319.7</v>
      </c>
      <c r="K280" s="139">
        <f t="shared" si="64"/>
        <v>6423.3</v>
      </c>
      <c r="L280" s="139">
        <f>L281+L283</f>
        <v>0</v>
      </c>
      <c r="M280" s="139">
        <f t="shared" si="64"/>
        <v>6423.3</v>
      </c>
      <c r="N280" s="139">
        <f>N281+N283</f>
        <v>0</v>
      </c>
      <c r="O280" s="139">
        <f t="shared" si="54"/>
        <v>6423.3</v>
      </c>
      <c r="P280" s="139">
        <f>P281+P283</f>
        <v>0</v>
      </c>
      <c r="Q280" s="139">
        <f t="shared" si="56"/>
        <v>6423.3</v>
      </c>
      <c r="R280" s="139">
        <f>R281+R283</f>
        <v>0</v>
      </c>
      <c r="S280" s="139">
        <f t="shared" si="57"/>
        <v>6423.3</v>
      </c>
      <c r="T280" s="139">
        <f>T281+T283</f>
        <v>0</v>
      </c>
      <c r="U280" s="139">
        <f t="shared" si="57"/>
        <v>6423.3</v>
      </c>
      <c r="V280" s="139">
        <f>V281+V283</f>
        <v>0</v>
      </c>
      <c r="W280" s="139">
        <f t="shared" si="57"/>
        <v>6423.3</v>
      </c>
      <c r="X280" s="139">
        <f>X281+X283</f>
        <v>0</v>
      </c>
      <c r="Y280" s="139">
        <f t="shared" si="57"/>
        <v>6423.3</v>
      </c>
      <c r="Z280" s="139">
        <f>Z281+Z283</f>
        <v>0</v>
      </c>
      <c r="AA280" s="139">
        <f t="shared" si="60"/>
        <v>6423.3</v>
      </c>
      <c r="AB280" s="139">
        <f>AB281+AB283</f>
        <v>0</v>
      </c>
      <c r="AC280" s="139">
        <f t="shared" si="60"/>
        <v>6423.3</v>
      </c>
      <c r="AD280" s="139">
        <f>AD281+AD283</f>
        <v>0</v>
      </c>
      <c r="AE280" s="139">
        <f t="shared" si="60"/>
        <v>6423.3</v>
      </c>
    </row>
    <row r="281" spans="1:31" s="65" customFormat="1" ht="47.45" customHeight="1" x14ac:dyDescent="0.3">
      <c r="A281" s="66"/>
      <c r="B281" s="7"/>
      <c r="C281" s="49" t="s">
        <v>345</v>
      </c>
      <c r="D281" s="50" t="s">
        <v>348</v>
      </c>
      <c r="E281" s="50"/>
      <c r="F281" s="55"/>
      <c r="G281" s="139">
        <f>G282</f>
        <v>835.1</v>
      </c>
      <c r="H281" s="139">
        <f>H282</f>
        <v>0</v>
      </c>
      <c r="I281" s="139">
        <f t="shared" si="63"/>
        <v>835.1</v>
      </c>
      <c r="J281" s="139">
        <f>J282</f>
        <v>-319.7</v>
      </c>
      <c r="K281" s="139">
        <f t="shared" si="64"/>
        <v>515.40000000000009</v>
      </c>
      <c r="L281" s="139">
        <f>L282</f>
        <v>0</v>
      </c>
      <c r="M281" s="139">
        <f t="shared" si="64"/>
        <v>515.40000000000009</v>
      </c>
      <c r="N281" s="139">
        <f>N282</f>
        <v>0</v>
      </c>
      <c r="O281" s="139">
        <f t="shared" si="54"/>
        <v>515.40000000000009</v>
      </c>
      <c r="P281" s="139">
        <f>P282</f>
        <v>0</v>
      </c>
      <c r="Q281" s="139">
        <f t="shared" si="56"/>
        <v>515.40000000000009</v>
      </c>
      <c r="R281" s="139">
        <f>R282</f>
        <v>0</v>
      </c>
      <c r="S281" s="139">
        <f t="shared" si="57"/>
        <v>515.40000000000009</v>
      </c>
      <c r="T281" s="139">
        <f>T282</f>
        <v>0</v>
      </c>
      <c r="U281" s="139">
        <f t="shared" si="57"/>
        <v>515.40000000000009</v>
      </c>
      <c r="V281" s="139">
        <f>V282</f>
        <v>0</v>
      </c>
      <c r="W281" s="139">
        <f t="shared" si="57"/>
        <v>515.40000000000009</v>
      </c>
      <c r="X281" s="139">
        <f>X282</f>
        <v>0</v>
      </c>
      <c r="Y281" s="139">
        <f t="shared" si="57"/>
        <v>515.40000000000009</v>
      </c>
      <c r="Z281" s="139">
        <f>Z282</f>
        <v>0</v>
      </c>
      <c r="AA281" s="139">
        <f t="shared" si="60"/>
        <v>515.40000000000009</v>
      </c>
      <c r="AB281" s="139">
        <f>AB282</f>
        <v>0</v>
      </c>
      <c r="AC281" s="139">
        <f t="shared" si="60"/>
        <v>515.40000000000009</v>
      </c>
      <c r="AD281" s="139">
        <f>AD282</f>
        <v>0</v>
      </c>
      <c r="AE281" s="139">
        <f t="shared" si="60"/>
        <v>515.40000000000009</v>
      </c>
    </row>
    <row r="282" spans="1:31" s="65" customFormat="1" ht="45" customHeight="1" x14ac:dyDescent="0.3">
      <c r="A282" s="66"/>
      <c r="B282" s="7"/>
      <c r="C282" s="49" t="s">
        <v>20</v>
      </c>
      <c r="D282" s="50" t="s">
        <v>348</v>
      </c>
      <c r="E282" s="50" t="s">
        <v>293</v>
      </c>
      <c r="F282" s="55"/>
      <c r="G282" s="139">
        <v>835.1</v>
      </c>
      <c r="H282" s="139"/>
      <c r="I282" s="139">
        <f t="shared" si="63"/>
        <v>835.1</v>
      </c>
      <c r="J282" s="139">
        <v>-319.7</v>
      </c>
      <c r="K282" s="139">
        <f t="shared" si="64"/>
        <v>515.40000000000009</v>
      </c>
      <c r="L282" s="139"/>
      <c r="M282" s="139">
        <f t="shared" si="64"/>
        <v>515.40000000000009</v>
      </c>
      <c r="N282" s="139"/>
      <c r="O282" s="139">
        <f t="shared" si="54"/>
        <v>515.40000000000009</v>
      </c>
      <c r="P282" s="139"/>
      <c r="Q282" s="139">
        <f t="shared" si="56"/>
        <v>515.40000000000009</v>
      </c>
      <c r="R282" s="139"/>
      <c r="S282" s="139">
        <f t="shared" si="57"/>
        <v>515.40000000000009</v>
      </c>
      <c r="T282" s="139"/>
      <c r="U282" s="139">
        <f t="shared" si="57"/>
        <v>515.40000000000009</v>
      </c>
      <c r="V282" s="139"/>
      <c r="W282" s="139">
        <f t="shared" si="57"/>
        <v>515.40000000000009</v>
      </c>
      <c r="X282" s="139"/>
      <c r="Y282" s="139">
        <f t="shared" si="57"/>
        <v>515.40000000000009</v>
      </c>
      <c r="Z282" s="139"/>
      <c r="AA282" s="139">
        <f t="shared" si="60"/>
        <v>515.40000000000009</v>
      </c>
      <c r="AB282" s="139"/>
      <c r="AC282" s="139">
        <f t="shared" si="60"/>
        <v>515.40000000000009</v>
      </c>
      <c r="AD282" s="139"/>
      <c r="AE282" s="139">
        <f t="shared" si="60"/>
        <v>515.40000000000009</v>
      </c>
    </row>
    <row r="283" spans="1:31" s="65" customFormat="1" ht="65.45" customHeight="1" x14ac:dyDescent="0.3">
      <c r="A283" s="66"/>
      <c r="B283" s="7"/>
      <c r="C283" s="49" t="s">
        <v>346</v>
      </c>
      <c r="D283" s="50" t="s">
        <v>348</v>
      </c>
      <c r="E283" s="50"/>
      <c r="F283" s="55"/>
      <c r="G283" s="139">
        <f>G284</f>
        <v>5907.9</v>
      </c>
      <c r="H283" s="139">
        <f>H284</f>
        <v>0</v>
      </c>
      <c r="I283" s="139">
        <f t="shared" si="63"/>
        <v>5907.9</v>
      </c>
      <c r="J283" s="139">
        <f>J284</f>
        <v>0</v>
      </c>
      <c r="K283" s="139">
        <f t="shared" si="64"/>
        <v>5907.9</v>
      </c>
      <c r="L283" s="139">
        <f>L284</f>
        <v>0</v>
      </c>
      <c r="M283" s="139">
        <f t="shared" si="64"/>
        <v>5907.9</v>
      </c>
      <c r="N283" s="139">
        <f>N284</f>
        <v>0</v>
      </c>
      <c r="O283" s="139">
        <f t="shared" si="54"/>
        <v>5907.9</v>
      </c>
      <c r="P283" s="139">
        <f>P284</f>
        <v>0</v>
      </c>
      <c r="Q283" s="139">
        <f t="shared" si="56"/>
        <v>5907.9</v>
      </c>
      <c r="R283" s="139">
        <f>R284</f>
        <v>0</v>
      </c>
      <c r="S283" s="139">
        <f t="shared" si="57"/>
        <v>5907.9</v>
      </c>
      <c r="T283" s="139">
        <f>T284</f>
        <v>0</v>
      </c>
      <c r="U283" s="139">
        <f t="shared" si="57"/>
        <v>5907.9</v>
      </c>
      <c r="V283" s="139">
        <f>V284</f>
        <v>0</v>
      </c>
      <c r="W283" s="139">
        <f t="shared" si="57"/>
        <v>5907.9</v>
      </c>
      <c r="X283" s="139">
        <f>X284</f>
        <v>0</v>
      </c>
      <c r="Y283" s="139">
        <f t="shared" si="57"/>
        <v>5907.9</v>
      </c>
      <c r="Z283" s="139">
        <f>Z284</f>
        <v>0</v>
      </c>
      <c r="AA283" s="139">
        <f t="shared" si="60"/>
        <v>5907.9</v>
      </c>
      <c r="AB283" s="139">
        <f>AB284</f>
        <v>0</v>
      </c>
      <c r="AC283" s="139">
        <f t="shared" si="60"/>
        <v>5907.9</v>
      </c>
      <c r="AD283" s="139">
        <f>AD284</f>
        <v>0</v>
      </c>
      <c r="AE283" s="139">
        <f t="shared" si="60"/>
        <v>5907.9</v>
      </c>
    </row>
    <row r="284" spans="1:31" s="65" customFormat="1" ht="48.6" customHeight="1" x14ac:dyDescent="0.3">
      <c r="A284" s="66"/>
      <c r="B284" s="7"/>
      <c r="C284" s="49" t="s">
        <v>20</v>
      </c>
      <c r="D284" s="50" t="s">
        <v>348</v>
      </c>
      <c r="E284" s="50" t="s">
        <v>293</v>
      </c>
      <c r="F284" s="55"/>
      <c r="G284" s="139">
        <v>5907.9</v>
      </c>
      <c r="H284" s="139"/>
      <c r="I284" s="139">
        <f t="shared" si="63"/>
        <v>5907.9</v>
      </c>
      <c r="J284" s="139"/>
      <c r="K284" s="139">
        <f t="shared" si="64"/>
        <v>5907.9</v>
      </c>
      <c r="L284" s="139"/>
      <c r="M284" s="139">
        <f t="shared" si="64"/>
        <v>5907.9</v>
      </c>
      <c r="N284" s="139"/>
      <c r="O284" s="139">
        <f t="shared" si="54"/>
        <v>5907.9</v>
      </c>
      <c r="P284" s="139"/>
      <c r="Q284" s="139">
        <f t="shared" si="56"/>
        <v>5907.9</v>
      </c>
      <c r="R284" s="139"/>
      <c r="S284" s="139">
        <f t="shared" si="57"/>
        <v>5907.9</v>
      </c>
      <c r="T284" s="139"/>
      <c r="U284" s="139">
        <f t="shared" si="57"/>
        <v>5907.9</v>
      </c>
      <c r="V284" s="139"/>
      <c r="W284" s="139">
        <f t="shared" si="57"/>
        <v>5907.9</v>
      </c>
      <c r="X284" s="139"/>
      <c r="Y284" s="139">
        <f t="shared" si="57"/>
        <v>5907.9</v>
      </c>
      <c r="Z284" s="139"/>
      <c r="AA284" s="139">
        <f t="shared" si="60"/>
        <v>5907.9</v>
      </c>
      <c r="AB284" s="139"/>
      <c r="AC284" s="139">
        <f t="shared" si="60"/>
        <v>5907.9</v>
      </c>
      <c r="AD284" s="139"/>
      <c r="AE284" s="139">
        <f t="shared" si="60"/>
        <v>5907.9</v>
      </c>
    </row>
    <row r="285" spans="1:31" ht="72.599999999999994" customHeight="1" x14ac:dyDescent="0.3">
      <c r="A285" s="12"/>
      <c r="B285" s="7"/>
      <c r="C285" s="60" t="s">
        <v>322</v>
      </c>
      <c r="D285" s="50" t="s">
        <v>321</v>
      </c>
      <c r="E285" s="50"/>
      <c r="F285" s="55"/>
      <c r="G285" s="139">
        <f>G286+G288</f>
        <v>87</v>
      </c>
      <c r="H285" s="139">
        <f>H286+H288</f>
        <v>0</v>
      </c>
      <c r="I285" s="139">
        <f t="shared" si="63"/>
        <v>87</v>
      </c>
      <c r="J285" s="139">
        <f>J286+J288</f>
        <v>0</v>
      </c>
      <c r="K285" s="139">
        <f t="shared" si="64"/>
        <v>87</v>
      </c>
      <c r="L285" s="139">
        <f>L286+L288</f>
        <v>0</v>
      </c>
      <c r="M285" s="139">
        <f t="shared" si="64"/>
        <v>87</v>
      </c>
      <c r="N285" s="139">
        <f>N286+N288</f>
        <v>0</v>
      </c>
      <c r="O285" s="139">
        <f t="shared" si="54"/>
        <v>87</v>
      </c>
      <c r="P285" s="139">
        <f>P286+P288</f>
        <v>0</v>
      </c>
      <c r="Q285" s="139">
        <f t="shared" si="56"/>
        <v>87</v>
      </c>
      <c r="R285" s="139">
        <f>R286+R288</f>
        <v>0</v>
      </c>
      <c r="S285" s="139">
        <f t="shared" si="57"/>
        <v>87</v>
      </c>
      <c r="T285" s="139">
        <f>T286+T288</f>
        <v>0</v>
      </c>
      <c r="U285" s="139">
        <f t="shared" si="57"/>
        <v>87</v>
      </c>
      <c r="V285" s="139">
        <f>V286+V288</f>
        <v>0</v>
      </c>
      <c r="W285" s="139">
        <f t="shared" si="57"/>
        <v>87</v>
      </c>
      <c r="X285" s="139">
        <f>X286+X288</f>
        <v>0</v>
      </c>
      <c r="Y285" s="139">
        <f t="shared" si="57"/>
        <v>87</v>
      </c>
      <c r="Z285" s="139">
        <f>Z286+Z288</f>
        <v>0</v>
      </c>
      <c r="AA285" s="139">
        <f t="shared" si="60"/>
        <v>87</v>
      </c>
      <c r="AB285" s="139">
        <f>AB286+AB288</f>
        <v>0</v>
      </c>
      <c r="AC285" s="139">
        <f t="shared" si="60"/>
        <v>87</v>
      </c>
      <c r="AD285" s="139">
        <f>AD286+AD288</f>
        <v>0</v>
      </c>
      <c r="AE285" s="139">
        <f t="shared" si="60"/>
        <v>87</v>
      </c>
    </row>
    <row r="286" spans="1:31" ht="32.25" customHeight="1" x14ac:dyDescent="0.3">
      <c r="A286" s="12"/>
      <c r="B286" s="7"/>
      <c r="C286" s="60" t="s">
        <v>318</v>
      </c>
      <c r="D286" s="50" t="s">
        <v>319</v>
      </c>
      <c r="E286" s="50"/>
      <c r="F286" s="55"/>
      <c r="G286" s="139">
        <f>G287</f>
        <v>43.5</v>
      </c>
      <c r="H286" s="139">
        <f>H287</f>
        <v>0</v>
      </c>
      <c r="I286" s="139">
        <f t="shared" si="63"/>
        <v>43.5</v>
      </c>
      <c r="J286" s="139">
        <f>J287</f>
        <v>0</v>
      </c>
      <c r="K286" s="139">
        <f t="shared" si="64"/>
        <v>43.5</v>
      </c>
      <c r="L286" s="139">
        <f>L287</f>
        <v>0</v>
      </c>
      <c r="M286" s="139">
        <f t="shared" si="64"/>
        <v>43.5</v>
      </c>
      <c r="N286" s="139">
        <f>N287</f>
        <v>0</v>
      </c>
      <c r="O286" s="139">
        <f t="shared" ref="O286:O369" si="65">M286+N286</f>
        <v>43.5</v>
      </c>
      <c r="P286" s="139">
        <f>P287</f>
        <v>0</v>
      </c>
      <c r="Q286" s="139">
        <f t="shared" si="56"/>
        <v>43.5</v>
      </c>
      <c r="R286" s="139">
        <f>R287</f>
        <v>0</v>
      </c>
      <c r="S286" s="139">
        <f t="shared" si="57"/>
        <v>43.5</v>
      </c>
      <c r="T286" s="139">
        <f>T287</f>
        <v>0</v>
      </c>
      <c r="U286" s="139">
        <f t="shared" si="57"/>
        <v>43.5</v>
      </c>
      <c r="V286" s="139">
        <f>V287</f>
        <v>0</v>
      </c>
      <c r="W286" s="139">
        <f t="shared" si="57"/>
        <v>43.5</v>
      </c>
      <c r="X286" s="139">
        <f>X287</f>
        <v>0</v>
      </c>
      <c r="Y286" s="139">
        <f t="shared" si="57"/>
        <v>43.5</v>
      </c>
      <c r="Z286" s="139">
        <f>Z287</f>
        <v>0</v>
      </c>
      <c r="AA286" s="139">
        <f t="shared" si="60"/>
        <v>43.5</v>
      </c>
      <c r="AB286" s="139">
        <f>AB287</f>
        <v>0</v>
      </c>
      <c r="AC286" s="139">
        <f t="shared" si="60"/>
        <v>43.5</v>
      </c>
      <c r="AD286" s="139">
        <f>AD287</f>
        <v>0</v>
      </c>
      <c r="AE286" s="139">
        <f t="shared" si="60"/>
        <v>43.5</v>
      </c>
    </row>
    <row r="287" spans="1:31" ht="45" customHeight="1" x14ac:dyDescent="0.3">
      <c r="A287" s="12"/>
      <c r="B287" s="7"/>
      <c r="C287" s="60" t="s">
        <v>14</v>
      </c>
      <c r="D287" s="50" t="s">
        <v>319</v>
      </c>
      <c r="E287" s="50" t="s">
        <v>292</v>
      </c>
      <c r="F287" s="55">
        <v>14</v>
      </c>
      <c r="G287" s="139">
        <v>43.5</v>
      </c>
      <c r="H287" s="139"/>
      <c r="I287" s="139">
        <f t="shared" si="63"/>
        <v>43.5</v>
      </c>
      <c r="J287" s="139"/>
      <c r="K287" s="139">
        <f t="shared" si="64"/>
        <v>43.5</v>
      </c>
      <c r="L287" s="139"/>
      <c r="M287" s="139">
        <f t="shared" si="64"/>
        <v>43.5</v>
      </c>
      <c r="N287" s="139"/>
      <c r="O287" s="139">
        <f t="shared" si="65"/>
        <v>43.5</v>
      </c>
      <c r="P287" s="139"/>
      <c r="Q287" s="139">
        <f t="shared" si="56"/>
        <v>43.5</v>
      </c>
      <c r="R287" s="139"/>
      <c r="S287" s="139">
        <f t="shared" si="57"/>
        <v>43.5</v>
      </c>
      <c r="T287" s="139"/>
      <c r="U287" s="139">
        <f t="shared" si="57"/>
        <v>43.5</v>
      </c>
      <c r="V287" s="139"/>
      <c r="W287" s="139">
        <f t="shared" si="57"/>
        <v>43.5</v>
      </c>
      <c r="X287" s="139"/>
      <c r="Y287" s="139">
        <f t="shared" si="57"/>
        <v>43.5</v>
      </c>
      <c r="Z287" s="139"/>
      <c r="AA287" s="139">
        <f t="shared" si="60"/>
        <v>43.5</v>
      </c>
      <c r="AB287" s="139"/>
      <c r="AC287" s="139">
        <f t="shared" si="60"/>
        <v>43.5</v>
      </c>
      <c r="AD287" s="139"/>
      <c r="AE287" s="139">
        <f t="shared" si="60"/>
        <v>43.5</v>
      </c>
    </row>
    <row r="288" spans="1:31" ht="28.5" customHeight="1" x14ac:dyDescent="0.3">
      <c r="A288" s="12"/>
      <c r="B288" s="7"/>
      <c r="C288" s="60" t="s">
        <v>72</v>
      </c>
      <c r="D288" s="50" t="s">
        <v>317</v>
      </c>
      <c r="E288" s="50"/>
      <c r="F288" s="55"/>
      <c r="G288" s="139">
        <f>G289</f>
        <v>43.5</v>
      </c>
      <c r="H288" s="139">
        <f>H289</f>
        <v>0</v>
      </c>
      <c r="I288" s="139">
        <f t="shared" si="63"/>
        <v>43.5</v>
      </c>
      <c r="J288" s="139">
        <f>J289</f>
        <v>0</v>
      </c>
      <c r="K288" s="139">
        <f t="shared" si="64"/>
        <v>43.5</v>
      </c>
      <c r="L288" s="139">
        <f>L289</f>
        <v>0</v>
      </c>
      <c r="M288" s="139">
        <f t="shared" si="64"/>
        <v>43.5</v>
      </c>
      <c r="N288" s="139">
        <f>N289</f>
        <v>0</v>
      </c>
      <c r="O288" s="139">
        <f t="shared" si="65"/>
        <v>43.5</v>
      </c>
      <c r="P288" s="139">
        <f>P289</f>
        <v>0</v>
      </c>
      <c r="Q288" s="139">
        <f t="shared" si="56"/>
        <v>43.5</v>
      </c>
      <c r="R288" s="139">
        <f>R289</f>
        <v>0</v>
      </c>
      <c r="S288" s="139">
        <f t="shared" si="57"/>
        <v>43.5</v>
      </c>
      <c r="T288" s="139">
        <f>T289</f>
        <v>0</v>
      </c>
      <c r="U288" s="139">
        <f t="shared" si="57"/>
        <v>43.5</v>
      </c>
      <c r="V288" s="139">
        <f>V289</f>
        <v>0</v>
      </c>
      <c r="W288" s="139">
        <f t="shared" si="57"/>
        <v>43.5</v>
      </c>
      <c r="X288" s="139">
        <f>X289</f>
        <v>0</v>
      </c>
      <c r="Y288" s="139">
        <f t="shared" si="57"/>
        <v>43.5</v>
      </c>
      <c r="Z288" s="139">
        <f>Z289</f>
        <v>0</v>
      </c>
      <c r="AA288" s="139">
        <f t="shared" si="60"/>
        <v>43.5</v>
      </c>
      <c r="AB288" s="139">
        <f>AB289</f>
        <v>0</v>
      </c>
      <c r="AC288" s="139">
        <f t="shared" si="60"/>
        <v>43.5</v>
      </c>
      <c r="AD288" s="139">
        <f>AD289</f>
        <v>0</v>
      </c>
      <c r="AE288" s="139">
        <f t="shared" si="60"/>
        <v>43.5</v>
      </c>
    </row>
    <row r="289" spans="1:31" ht="42.75" customHeight="1" x14ac:dyDescent="0.3">
      <c r="A289" s="12"/>
      <c r="B289" s="7"/>
      <c r="C289" s="60" t="s">
        <v>14</v>
      </c>
      <c r="D289" s="50" t="s">
        <v>317</v>
      </c>
      <c r="E289" s="50" t="s">
        <v>292</v>
      </c>
      <c r="F289" s="55">
        <v>7</v>
      </c>
      <c r="G289" s="139">
        <v>43.5</v>
      </c>
      <c r="H289" s="139"/>
      <c r="I289" s="139">
        <f t="shared" si="63"/>
        <v>43.5</v>
      </c>
      <c r="J289" s="139"/>
      <c r="K289" s="139">
        <f t="shared" si="64"/>
        <v>43.5</v>
      </c>
      <c r="L289" s="139"/>
      <c r="M289" s="139">
        <f t="shared" si="64"/>
        <v>43.5</v>
      </c>
      <c r="N289" s="139"/>
      <c r="O289" s="139">
        <f t="shared" si="65"/>
        <v>43.5</v>
      </c>
      <c r="P289" s="139"/>
      <c r="Q289" s="139">
        <f t="shared" si="56"/>
        <v>43.5</v>
      </c>
      <c r="R289" s="139"/>
      <c r="S289" s="139">
        <f t="shared" si="57"/>
        <v>43.5</v>
      </c>
      <c r="T289" s="139"/>
      <c r="U289" s="139">
        <f t="shared" si="57"/>
        <v>43.5</v>
      </c>
      <c r="V289" s="139"/>
      <c r="W289" s="139">
        <f t="shared" si="57"/>
        <v>43.5</v>
      </c>
      <c r="X289" s="139"/>
      <c r="Y289" s="139">
        <f t="shared" si="57"/>
        <v>43.5</v>
      </c>
      <c r="Z289" s="139"/>
      <c r="AA289" s="139">
        <f t="shared" si="60"/>
        <v>43.5</v>
      </c>
      <c r="AB289" s="139"/>
      <c r="AC289" s="139">
        <f t="shared" si="60"/>
        <v>43.5</v>
      </c>
      <c r="AD289" s="139"/>
      <c r="AE289" s="139">
        <f t="shared" si="60"/>
        <v>43.5</v>
      </c>
    </row>
    <row r="290" spans="1:31" ht="73.5" customHeight="1" x14ac:dyDescent="0.3">
      <c r="A290" s="12"/>
      <c r="B290" s="13">
        <v>11</v>
      </c>
      <c r="C290" s="9" t="s">
        <v>280</v>
      </c>
      <c r="D290" s="56" t="s">
        <v>103</v>
      </c>
      <c r="E290" s="56"/>
      <c r="F290" s="15"/>
      <c r="G290" s="63">
        <f>G291+G295+G302+G315+G319</f>
        <v>74585.7</v>
      </c>
      <c r="H290" s="63">
        <f>H291+H295+H302+H315+H319</f>
        <v>-5</v>
      </c>
      <c r="I290" s="63">
        <f t="shared" si="63"/>
        <v>74580.7</v>
      </c>
      <c r="J290" s="63">
        <f>J291+J295+J302+J315+J319</f>
        <v>0</v>
      </c>
      <c r="K290" s="63">
        <f t="shared" si="64"/>
        <v>74580.7</v>
      </c>
      <c r="L290" s="63">
        <f>L291+L295+L302+L315+L319</f>
        <v>0</v>
      </c>
      <c r="M290" s="63">
        <f t="shared" si="64"/>
        <v>74580.7</v>
      </c>
      <c r="N290" s="63">
        <f>N291+N295+N302+N315+N319</f>
        <v>-156.5</v>
      </c>
      <c r="O290" s="63">
        <f t="shared" si="65"/>
        <v>74424.2</v>
      </c>
      <c r="P290" s="63">
        <f>P291+P295+P302+P315+P319</f>
        <v>0</v>
      </c>
      <c r="Q290" s="63">
        <f t="shared" si="56"/>
        <v>74424.2</v>
      </c>
      <c r="R290" s="63">
        <f>R291+R295+R302+R315+R319</f>
        <v>0</v>
      </c>
      <c r="S290" s="63">
        <f t="shared" si="57"/>
        <v>74424.2</v>
      </c>
      <c r="T290" s="63">
        <f>T291+T295+T302+T315+T319</f>
        <v>0</v>
      </c>
      <c r="U290" s="63">
        <f t="shared" si="57"/>
        <v>74424.2</v>
      </c>
      <c r="V290" s="63">
        <f>V291+V295+V302+V315+V319</f>
        <v>2103.1999999999998</v>
      </c>
      <c r="W290" s="63">
        <f t="shared" si="57"/>
        <v>76527.399999999994</v>
      </c>
      <c r="X290" s="63">
        <f>X291+X295+X302+X315+X319</f>
        <v>695</v>
      </c>
      <c r="Y290" s="63">
        <f t="shared" si="57"/>
        <v>77222.399999999994</v>
      </c>
      <c r="Z290" s="63">
        <f>Z291+Z295+Z302+Z315+Z319</f>
        <v>0</v>
      </c>
      <c r="AA290" s="63">
        <f t="shared" si="60"/>
        <v>77222.399999999994</v>
      </c>
      <c r="AB290" s="63">
        <f>AB291+AB295+AB302+AB315+AB319</f>
        <v>-466.2</v>
      </c>
      <c r="AC290" s="63">
        <f t="shared" si="60"/>
        <v>76756.2</v>
      </c>
      <c r="AD290" s="63">
        <f>AD291+AD295+AD302+AD315+AD319</f>
        <v>-2069.5</v>
      </c>
      <c r="AE290" s="63">
        <f t="shared" si="60"/>
        <v>74686.7</v>
      </c>
    </row>
    <row r="291" spans="1:31" ht="20.25" x14ac:dyDescent="0.3">
      <c r="A291" s="12"/>
      <c r="B291" s="7"/>
      <c r="C291" s="33" t="s">
        <v>282</v>
      </c>
      <c r="D291" s="87" t="s">
        <v>104</v>
      </c>
      <c r="E291" s="87"/>
      <c r="F291" s="55"/>
      <c r="G291" s="139">
        <f>G292</f>
        <v>1828.6999999999998</v>
      </c>
      <c r="H291" s="139">
        <f>H292</f>
        <v>0</v>
      </c>
      <c r="I291" s="139">
        <f t="shared" si="63"/>
        <v>1828.6999999999998</v>
      </c>
      <c r="J291" s="139">
        <f>J292</f>
        <v>0</v>
      </c>
      <c r="K291" s="139">
        <f t="shared" si="64"/>
        <v>1828.6999999999998</v>
      </c>
      <c r="L291" s="139">
        <f>L292</f>
        <v>0</v>
      </c>
      <c r="M291" s="139">
        <f t="shared" si="64"/>
        <v>1828.6999999999998</v>
      </c>
      <c r="N291" s="139">
        <f>N292</f>
        <v>0</v>
      </c>
      <c r="O291" s="139">
        <f t="shared" si="65"/>
        <v>1828.6999999999998</v>
      </c>
      <c r="P291" s="139">
        <f>P292</f>
        <v>0</v>
      </c>
      <c r="Q291" s="139">
        <f t="shared" si="56"/>
        <v>1828.6999999999998</v>
      </c>
      <c r="R291" s="139">
        <f>R292</f>
        <v>0</v>
      </c>
      <c r="S291" s="139">
        <f t="shared" si="57"/>
        <v>1828.6999999999998</v>
      </c>
      <c r="T291" s="139">
        <f>T292</f>
        <v>0</v>
      </c>
      <c r="U291" s="139">
        <f t="shared" si="57"/>
        <v>1828.6999999999998</v>
      </c>
      <c r="V291" s="139">
        <f>V292</f>
        <v>0</v>
      </c>
      <c r="W291" s="139">
        <f t="shared" si="57"/>
        <v>1828.6999999999998</v>
      </c>
      <c r="X291" s="139">
        <f>X292</f>
        <v>0</v>
      </c>
      <c r="Y291" s="139">
        <f t="shared" si="57"/>
        <v>1828.6999999999998</v>
      </c>
      <c r="Z291" s="139">
        <f>Z292</f>
        <v>0</v>
      </c>
      <c r="AA291" s="139">
        <f t="shared" si="60"/>
        <v>1828.6999999999998</v>
      </c>
      <c r="AB291" s="139">
        <f>AB292</f>
        <v>-4.5</v>
      </c>
      <c r="AC291" s="139">
        <f t="shared" si="60"/>
        <v>1824.1999999999998</v>
      </c>
      <c r="AD291" s="139">
        <f>AD292</f>
        <v>0</v>
      </c>
      <c r="AE291" s="139">
        <f t="shared" si="60"/>
        <v>1824.1999999999998</v>
      </c>
    </row>
    <row r="292" spans="1:31" ht="40.5" x14ac:dyDescent="0.3">
      <c r="A292" s="12"/>
      <c r="B292" s="7"/>
      <c r="C292" s="33" t="s">
        <v>281</v>
      </c>
      <c r="D292" s="87" t="s">
        <v>105</v>
      </c>
      <c r="E292" s="87"/>
      <c r="F292" s="55"/>
      <c r="G292" s="139">
        <f>G293+G294</f>
        <v>1828.6999999999998</v>
      </c>
      <c r="H292" s="139">
        <f>H293+H294</f>
        <v>0</v>
      </c>
      <c r="I292" s="139">
        <f t="shared" si="63"/>
        <v>1828.6999999999998</v>
      </c>
      <c r="J292" s="139">
        <f>J293+J294</f>
        <v>0</v>
      </c>
      <c r="K292" s="139">
        <f t="shared" si="64"/>
        <v>1828.6999999999998</v>
      </c>
      <c r="L292" s="139">
        <f>L293+L294</f>
        <v>0</v>
      </c>
      <c r="M292" s="139">
        <f t="shared" si="64"/>
        <v>1828.6999999999998</v>
      </c>
      <c r="N292" s="139">
        <f>N293+N294</f>
        <v>0</v>
      </c>
      <c r="O292" s="139">
        <f t="shared" si="65"/>
        <v>1828.6999999999998</v>
      </c>
      <c r="P292" s="139">
        <f>P293+P294</f>
        <v>0</v>
      </c>
      <c r="Q292" s="139">
        <f t="shared" si="56"/>
        <v>1828.6999999999998</v>
      </c>
      <c r="R292" s="139">
        <f>R293+R294</f>
        <v>0</v>
      </c>
      <c r="S292" s="139">
        <f t="shared" si="57"/>
        <v>1828.6999999999998</v>
      </c>
      <c r="T292" s="139">
        <f>T293+T294</f>
        <v>0</v>
      </c>
      <c r="U292" s="139">
        <f t="shared" si="57"/>
        <v>1828.6999999999998</v>
      </c>
      <c r="V292" s="139">
        <f>V293+V294</f>
        <v>0</v>
      </c>
      <c r="W292" s="139">
        <f t="shared" si="57"/>
        <v>1828.6999999999998</v>
      </c>
      <c r="X292" s="139">
        <f>X293+X294</f>
        <v>0</v>
      </c>
      <c r="Y292" s="139">
        <f t="shared" si="57"/>
        <v>1828.6999999999998</v>
      </c>
      <c r="Z292" s="139">
        <f>Z293+Z294</f>
        <v>0</v>
      </c>
      <c r="AA292" s="139">
        <f t="shared" si="60"/>
        <v>1828.6999999999998</v>
      </c>
      <c r="AB292" s="139">
        <f>AB293+AB294</f>
        <v>-4.5</v>
      </c>
      <c r="AC292" s="139">
        <f t="shared" si="60"/>
        <v>1824.1999999999998</v>
      </c>
      <c r="AD292" s="139">
        <f>AD293+AD294</f>
        <v>0</v>
      </c>
      <c r="AE292" s="139">
        <f t="shared" si="60"/>
        <v>1824.1999999999998</v>
      </c>
    </row>
    <row r="293" spans="1:31" ht="111.75" customHeight="1" x14ac:dyDescent="0.3">
      <c r="A293" s="12"/>
      <c r="B293" s="7"/>
      <c r="C293" s="33" t="s">
        <v>74</v>
      </c>
      <c r="D293" s="87" t="s">
        <v>105</v>
      </c>
      <c r="E293" s="87">
        <v>100</v>
      </c>
      <c r="F293" s="55">
        <v>4</v>
      </c>
      <c r="G293" s="139">
        <v>1665.6</v>
      </c>
      <c r="H293" s="139"/>
      <c r="I293" s="139">
        <f t="shared" si="63"/>
        <v>1665.6</v>
      </c>
      <c r="J293" s="139"/>
      <c r="K293" s="139">
        <f t="shared" si="64"/>
        <v>1665.6</v>
      </c>
      <c r="L293" s="139"/>
      <c r="M293" s="139">
        <f t="shared" si="64"/>
        <v>1665.6</v>
      </c>
      <c r="N293" s="139"/>
      <c r="O293" s="139">
        <f t="shared" si="65"/>
        <v>1665.6</v>
      </c>
      <c r="P293" s="139"/>
      <c r="Q293" s="139">
        <f t="shared" si="56"/>
        <v>1665.6</v>
      </c>
      <c r="R293" s="139"/>
      <c r="S293" s="139">
        <f t="shared" si="57"/>
        <v>1665.6</v>
      </c>
      <c r="T293" s="139"/>
      <c r="U293" s="139">
        <f t="shared" si="57"/>
        <v>1665.6</v>
      </c>
      <c r="V293" s="139"/>
      <c r="W293" s="139">
        <f t="shared" si="57"/>
        <v>1665.6</v>
      </c>
      <c r="X293" s="139"/>
      <c r="Y293" s="139">
        <f t="shared" si="57"/>
        <v>1665.6</v>
      </c>
      <c r="Z293" s="139"/>
      <c r="AA293" s="139">
        <f t="shared" si="60"/>
        <v>1665.6</v>
      </c>
      <c r="AB293" s="139">
        <v>34</v>
      </c>
      <c r="AC293" s="139">
        <f t="shared" si="60"/>
        <v>1699.6</v>
      </c>
      <c r="AD293" s="139"/>
      <c r="AE293" s="139">
        <f t="shared" si="60"/>
        <v>1699.6</v>
      </c>
    </row>
    <row r="294" spans="1:31" ht="50.25" customHeight="1" x14ac:dyDescent="0.3">
      <c r="A294" s="12"/>
      <c r="B294" s="7"/>
      <c r="C294" s="33" t="s">
        <v>14</v>
      </c>
      <c r="D294" s="87" t="s">
        <v>105</v>
      </c>
      <c r="E294" s="87">
        <v>200</v>
      </c>
      <c r="F294" s="55">
        <v>4</v>
      </c>
      <c r="G294" s="139">
        <v>163.1</v>
      </c>
      <c r="H294" s="139"/>
      <c r="I294" s="139">
        <f t="shared" si="63"/>
        <v>163.1</v>
      </c>
      <c r="J294" s="139"/>
      <c r="K294" s="139">
        <f t="shared" si="64"/>
        <v>163.1</v>
      </c>
      <c r="L294" s="139"/>
      <c r="M294" s="139">
        <f t="shared" si="64"/>
        <v>163.1</v>
      </c>
      <c r="N294" s="139"/>
      <c r="O294" s="139">
        <f t="shared" si="65"/>
        <v>163.1</v>
      </c>
      <c r="P294" s="139"/>
      <c r="Q294" s="139">
        <f t="shared" si="56"/>
        <v>163.1</v>
      </c>
      <c r="R294" s="139"/>
      <c r="S294" s="139">
        <f t="shared" si="57"/>
        <v>163.1</v>
      </c>
      <c r="T294" s="139"/>
      <c r="U294" s="139">
        <f t="shared" si="57"/>
        <v>163.1</v>
      </c>
      <c r="V294" s="139"/>
      <c r="W294" s="139">
        <f t="shared" si="57"/>
        <v>163.1</v>
      </c>
      <c r="X294" s="139"/>
      <c r="Y294" s="139">
        <f t="shared" si="57"/>
        <v>163.1</v>
      </c>
      <c r="Z294" s="139"/>
      <c r="AA294" s="139">
        <f t="shared" si="60"/>
        <v>163.1</v>
      </c>
      <c r="AB294" s="139">
        <v>-38.5</v>
      </c>
      <c r="AC294" s="139">
        <f t="shared" si="60"/>
        <v>124.6</v>
      </c>
      <c r="AD294" s="139"/>
      <c r="AE294" s="139">
        <f t="shared" si="60"/>
        <v>124.6</v>
      </c>
    </row>
    <row r="295" spans="1:31" ht="66" customHeight="1" x14ac:dyDescent="0.3">
      <c r="A295" s="12"/>
      <c r="B295" s="7"/>
      <c r="C295" s="33" t="s">
        <v>283</v>
      </c>
      <c r="D295" s="87" t="s">
        <v>106</v>
      </c>
      <c r="E295" s="87"/>
      <c r="F295" s="55"/>
      <c r="G295" s="139">
        <f>G296+G298+G300</f>
        <v>20080.099999999999</v>
      </c>
      <c r="H295" s="139">
        <f>H296+H298+H300</f>
        <v>0</v>
      </c>
      <c r="I295" s="139">
        <f t="shared" si="63"/>
        <v>20080.099999999999</v>
      </c>
      <c r="J295" s="139">
        <f>J296+J298+J300</f>
        <v>0</v>
      </c>
      <c r="K295" s="139">
        <f t="shared" si="64"/>
        <v>20080.099999999999</v>
      </c>
      <c r="L295" s="139">
        <f>L296+L298+L300</f>
        <v>0</v>
      </c>
      <c r="M295" s="139">
        <f t="shared" si="64"/>
        <v>20080.099999999999</v>
      </c>
      <c r="N295" s="139">
        <f>N296+N298+N300</f>
        <v>0</v>
      </c>
      <c r="O295" s="139">
        <f t="shared" si="65"/>
        <v>20080.099999999999</v>
      </c>
      <c r="P295" s="139">
        <f>P296+P298+P300</f>
        <v>0</v>
      </c>
      <c r="Q295" s="139">
        <f t="shared" si="56"/>
        <v>20080.099999999999</v>
      </c>
      <c r="R295" s="139">
        <f>R296+R298+R300</f>
        <v>0</v>
      </c>
      <c r="S295" s="139">
        <f t="shared" si="57"/>
        <v>20080.099999999999</v>
      </c>
      <c r="T295" s="139">
        <f>T296+T298+T300</f>
        <v>0</v>
      </c>
      <c r="U295" s="139">
        <f t="shared" si="57"/>
        <v>20080.099999999999</v>
      </c>
      <c r="V295" s="139">
        <f>V296+V298+V300</f>
        <v>1249.5999999999999</v>
      </c>
      <c r="W295" s="139">
        <f t="shared" si="57"/>
        <v>21329.699999999997</v>
      </c>
      <c r="X295" s="139">
        <f>X296+X298+X300</f>
        <v>340.1</v>
      </c>
      <c r="Y295" s="139">
        <f t="shared" si="57"/>
        <v>21669.799999999996</v>
      </c>
      <c r="Z295" s="139">
        <f>Z296+Z298+Z300</f>
        <v>0</v>
      </c>
      <c r="AA295" s="139">
        <f t="shared" si="60"/>
        <v>21669.799999999996</v>
      </c>
      <c r="AB295" s="139">
        <f>AB296+AB298+AB300</f>
        <v>-9.3000000000000114</v>
      </c>
      <c r="AC295" s="139">
        <f t="shared" si="60"/>
        <v>21660.499999999996</v>
      </c>
      <c r="AD295" s="139">
        <f>AD296+AD298+AD300</f>
        <v>-200</v>
      </c>
      <c r="AE295" s="139">
        <f t="shared" si="60"/>
        <v>21460.499999999996</v>
      </c>
    </row>
    <row r="296" spans="1:31" ht="48.75" customHeight="1" x14ac:dyDescent="0.3">
      <c r="A296" s="12"/>
      <c r="B296" s="7"/>
      <c r="C296" s="33" t="s">
        <v>107</v>
      </c>
      <c r="D296" s="87" t="s">
        <v>108</v>
      </c>
      <c r="E296" s="87"/>
      <c r="F296" s="55"/>
      <c r="G296" s="139">
        <f>G297</f>
        <v>19032</v>
      </c>
      <c r="H296" s="139">
        <f>H297</f>
        <v>0</v>
      </c>
      <c r="I296" s="139">
        <f t="shared" si="63"/>
        <v>19032</v>
      </c>
      <c r="J296" s="139">
        <f>J297</f>
        <v>0</v>
      </c>
      <c r="K296" s="139">
        <f t="shared" si="64"/>
        <v>19032</v>
      </c>
      <c r="L296" s="139">
        <f>L297</f>
        <v>0</v>
      </c>
      <c r="M296" s="139">
        <f t="shared" si="64"/>
        <v>19032</v>
      </c>
      <c r="N296" s="139">
        <f>N297</f>
        <v>0</v>
      </c>
      <c r="O296" s="139">
        <f t="shared" si="65"/>
        <v>19032</v>
      </c>
      <c r="P296" s="139">
        <f>P297</f>
        <v>0</v>
      </c>
      <c r="Q296" s="139">
        <f t="shared" si="56"/>
        <v>19032</v>
      </c>
      <c r="R296" s="139">
        <f>R297</f>
        <v>0</v>
      </c>
      <c r="S296" s="139">
        <f t="shared" si="57"/>
        <v>19032</v>
      </c>
      <c r="T296" s="139">
        <f>T297</f>
        <v>0</v>
      </c>
      <c r="U296" s="139">
        <f t="shared" si="57"/>
        <v>19032</v>
      </c>
      <c r="V296" s="139">
        <f>V297</f>
        <v>1249.5999999999999</v>
      </c>
      <c r="W296" s="139">
        <f t="shared" si="57"/>
        <v>20281.599999999999</v>
      </c>
      <c r="X296" s="139">
        <f>X297</f>
        <v>340.1</v>
      </c>
      <c r="Y296" s="139">
        <f t="shared" si="57"/>
        <v>20621.699999999997</v>
      </c>
      <c r="Z296" s="139">
        <f>Z297</f>
        <v>0</v>
      </c>
      <c r="AA296" s="139">
        <f t="shared" si="60"/>
        <v>20621.699999999997</v>
      </c>
      <c r="AB296" s="139">
        <f>AB297</f>
        <v>358</v>
      </c>
      <c r="AC296" s="139">
        <f t="shared" si="60"/>
        <v>20979.699999999997</v>
      </c>
      <c r="AD296" s="139">
        <f>AD297</f>
        <v>-200</v>
      </c>
      <c r="AE296" s="139">
        <f t="shared" si="60"/>
        <v>20779.699999999997</v>
      </c>
    </row>
    <row r="297" spans="1:31" ht="40.5" x14ac:dyDescent="0.3">
      <c r="A297" s="12"/>
      <c r="B297" s="7"/>
      <c r="C297" s="33" t="s">
        <v>9</v>
      </c>
      <c r="D297" s="87" t="s">
        <v>108</v>
      </c>
      <c r="E297" s="87">
        <v>600</v>
      </c>
      <c r="F297" s="55">
        <v>3</v>
      </c>
      <c r="G297" s="139">
        <v>19032</v>
      </c>
      <c r="H297" s="139"/>
      <c r="I297" s="139">
        <f t="shared" si="63"/>
        <v>19032</v>
      </c>
      <c r="J297" s="139"/>
      <c r="K297" s="139">
        <f t="shared" si="64"/>
        <v>19032</v>
      </c>
      <c r="L297" s="139"/>
      <c r="M297" s="139">
        <f t="shared" si="64"/>
        <v>19032</v>
      </c>
      <c r="N297" s="139"/>
      <c r="O297" s="139">
        <f t="shared" si="65"/>
        <v>19032</v>
      </c>
      <c r="P297" s="139"/>
      <c r="Q297" s="139">
        <f t="shared" si="56"/>
        <v>19032</v>
      </c>
      <c r="R297" s="139"/>
      <c r="S297" s="139">
        <f t="shared" si="57"/>
        <v>19032</v>
      </c>
      <c r="T297" s="139"/>
      <c r="U297" s="139">
        <f t="shared" si="57"/>
        <v>19032</v>
      </c>
      <c r="V297" s="139">
        <v>1249.5999999999999</v>
      </c>
      <c r="W297" s="139">
        <f t="shared" si="57"/>
        <v>20281.599999999999</v>
      </c>
      <c r="X297" s="139">
        <v>340.1</v>
      </c>
      <c r="Y297" s="139">
        <f t="shared" si="57"/>
        <v>20621.699999999997</v>
      </c>
      <c r="Z297" s="139"/>
      <c r="AA297" s="139">
        <f t="shared" si="60"/>
        <v>20621.699999999997</v>
      </c>
      <c r="AB297" s="139">
        <v>358</v>
      </c>
      <c r="AC297" s="139">
        <f t="shared" si="60"/>
        <v>20979.699999999997</v>
      </c>
      <c r="AD297" s="139">
        <v>-200</v>
      </c>
      <c r="AE297" s="139">
        <f t="shared" si="60"/>
        <v>20779.699999999997</v>
      </c>
    </row>
    <row r="298" spans="1:31" s="65" customFormat="1" ht="20.25" x14ac:dyDescent="0.3">
      <c r="A298" s="66"/>
      <c r="B298" s="7"/>
      <c r="C298" s="49" t="s">
        <v>454</v>
      </c>
      <c r="D298" s="87" t="s">
        <v>453</v>
      </c>
      <c r="E298" s="87"/>
      <c r="F298" s="55"/>
      <c r="G298" s="139">
        <f>G299</f>
        <v>910.6</v>
      </c>
      <c r="H298" s="139">
        <f>H299</f>
        <v>0</v>
      </c>
      <c r="I298" s="139">
        <f t="shared" si="63"/>
        <v>910.6</v>
      </c>
      <c r="J298" s="139">
        <f>J299</f>
        <v>0</v>
      </c>
      <c r="K298" s="139">
        <f t="shared" si="64"/>
        <v>910.6</v>
      </c>
      <c r="L298" s="139">
        <f>L299</f>
        <v>0</v>
      </c>
      <c r="M298" s="139">
        <f t="shared" si="64"/>
        <v>910.6</v>
      </c>
      <c r="N298" s="139">
        <f>N299</f>
        <v>0</v>
      </c>
      <c r="O298" s="139">
        <f t="shared" si="65"/>
        <v>910.6</v>
      </c>
      <c r="P298" s="139">
        <f>P299</f>
        <v>0</v>
      </c>
      <c r="Q298" s="139">
        <f t="shared" si="56"/>
        <v>910.6</v>
      </c>
      <c r="R298" s="139">
        <f>R299</f>
        <v>0</v>
      </c>
      <c r="S298" s="139">
        <f t="shared" si="57"/>
        <v>910.6</v>
      </c>
      <c r="T298" s="139">
        <f>T299</f>
        <v>0</v>
      </c>
      <c r="U298" s="139">
        <f t="shared" si="57"/>
        <v>910.6</v>
      </c>
      <c r="V298" s="139">
        <f>V299</f>
        <v>0</v>
      </c>
      <c r="W298" s="139">
        <f t="shared" si="57"/>
        <v>910.6</v>
      </c>
      <c r="X298" s="139">
        <f>X299</f>
        <v>0</v>
      </c>
      <c r="Y298" s="139">
        <f t="shared" si="57"/>
        <v>910.6</v>
      </c>
      <c r="Z298" s="139">
        <f>Z299</f>
        <v>0</v>
      </c>
      <c r="AA298" s="139">
        <f t="shared" si="60"/>
        <v>910.6</v>
      </c>
      <c r="AB298" s="139">
        <f>AB299</f>
        <v>-367.3</v>
      </c>
      <c r="AC298" s="139">
        <f t="shared" si="60"/>
        <v>543.29999999999995</v>
      </c>
      <c r="AD298" s="139">
        <f>AD299</f>
        <v>0</v>
      </c>
      <c r="AE298" s="139">
        <f t="shared" si="60"/>
        <v>543.29999999999995</v>
      </c>
    </row>
    <row r="299" spans="1:31" s="65" customFormat="1" ht="43.15" customHeight="1" x14ac:dyDescent="0.3">
      <c r="A299" s="66"/>
      <c r="B299" s="7"/>
      <c r="C299" s="49" t="s">
        <v>20</v>
      </c>
      <c r="D299" s="87" t="s">
        <v>453</v>
      </c>
      <c r="E299" s="87">
        <v>600</v>
      </c>
      <c r="F299" s="55">
        <v>3</v>
      </c>
      <c r="G299" s="139">
        <v>910.6</v>
      </c>
      <c r="H299" s="139"/>
      <c r="I299" s="139">
        <f t="shared" si="63"/>
        <v>910.6</v>
      </c>
      <c r="J299" s="139"/>
      <c r="K299" s="139">
        <f t="shared" si="64"/>
        <v>910.6</v>
      </c>
      <c r="L299" s="139"/>
      <c r="M299" s="139">
        <f t="shared" si="64"/>
        <v>910.6</v>
      </c>
      <c r="N299" s="139"/>
      <c r="O299" s="139">
        <f t="shared" si="65"/>
        <v>910.6</v>
      </c>
      <c r="P299" s="139"/>
      <c r="Q299" s="139">
        <f t="shared" si="56"/>
        <v>910.6</v>
      </c>
      <c r="R299" s="139"/>
      <c r="S299" s="139">
        <f t="shared" si="57"/>
        <v>910.6</v>
      </c>
      <c r="T299" s="139"/>
      <c r="U299" s="139">
        <f t="shared" si="57"/>
        <v>910.6</v>
      </c>
      <c r="V299" s="139"/>
      <c r="W299" s="139">
        <f t="shared" si="57"/>
        <v>910.6</v>
      </c>
      <c r="X299" s="139"/>
      <c r="Y299" s="139">
        <f t="shared" si="57"/>
        <v>910.6</v>
      </c>
      <c r="Z299" s="139"/>
      <c r="AA299" s="139">
        <f t="shared" si="60"/>
        <v>910.6</v>
      </c>
      <c r="AB299" s="139">
        <v>-367.3</v>
      </c>
      <c r="AC299" s="139">
        <f t="shared" si="60"/>
        <v>543.29999999999995</v>
      </c>
      <c r="AD299" s="139"/>
      <c r="AE299" s="139">
        <f t="shared" si="60"/>
        <v>543.29999999999995</v>
      </c>
    </row>
    <row r="300" spans="1:31" ht="154.9" customHeight="1" x14ac:dyDescent="0.3">
      <c r="A300" s="12"/>
      <c r="B300" s="7"/>
      <c r="C300" s="5" t="s">
        <v>10</v>
      </c>
      <c r="D300" s="87" t="s">
        <v>109</v>
      </c>
      <c r="E300" s="87"/>
      <c r="F300" s="55"/>
      <c r="G300" s="139">
        <f>G301</f>
        <v>137.5</v>
      </c>
      <c r="H300" s="139">
        <f>H301</f>
        <v>0</v>
      </c>
      <c r="I300" s="139">
        <f t="shared" si="63"/>
        <v>137.5</v>
      </c>
      <c r="J300" s="139">
        <f>J301</f>
        <v>0</v>
      </c>
      <c r="K300" s="139">
        <f t="shared" si="64"/>
        <v>137.5</v>
      </c>
      <c r="L300" s="139">
        <f>L301</f>
        <v>0</v>
      </c>
      <c r="M300" s="139">
        <f t="shared" si="64"/>
        <v>137.5</v>
      </c>
      <c r="N300" s="139">
        <f>N301</f>
        <v>0</v>
      </c>
      <c r="O300" s="139">
        <f t="shared" si="65"/>
        <v>137.5</v>
      </c>
      <c r="P300" s="139">
        <f>P301</f>
        <v>0</v>
      </c>
      <c r="Q300" s="139">
        <f t="shared" si="56"/>
        <v>137.5</v>
      </c>
      <c r="R300" s="139">
        <f>R301</f>
        <v>0</v>
      </c>
      <c r="S300" s="139">
        <f t="shared" si="57"/>
        <v>137.5</v>
      </c>
      <c r="T300" s="139">
        <f>T301</f>
        <v>0</v>
      </c>
      <c r="U300" s="139">
        <f t="shared" si="57"/>
        <v>137.5</v>
      </c>
      <c r="V300" s="139">
        <f>V301</f>
        <v>0</v>
      </c>
      <c r="W300" s="139">
        <f t="shared" si="57"/>
        <v>137.5</v>
      </c>
      <c r="X300" s="139">
        <f>X301</f>
        <v>0</v>
      </c>
      <c r="Y300" s="139">
        <f t="shared" si="57"/>
        <v>137.5</v>
      </c>
      <c r="Z300" s="139">
        <f>Z301</f>
        <v>0</v>
      </c>
      <c r="AA300" s="139">
        <f t="shared" si="60"/>
        <v>137.5</v>
      </c>
      <c r="AB300" s="139">
        <f>AB301</f>
        <v>0</v>
      </c>
      <c r="AC300" s="139">
        <f t="shared" si="60"/>
        <v>137.5</v>
      </c>
      <c r="AD300" s="139">
        <f>AD301</f>
        <v>0</v>
      </c>
      <c r="AE300" s="139">
        <f t="shared" si="60"/>
        <v>137.5</v>
      </c>
    </row>
    <row r="301" spans="1:31" ht="40.5" x14ac:dyDescent="0.3">
      <c r="A301" s="12"/>
      <c r="B301" s="7"/>
      <c r="C301" s="33" t="s">
        <v>9</v>
      </c>
      <c r="D301" s="87" t="s">
        <v>109</v>
      </c>
      <c r="E301" s="87">
        <v>600</v>
      </c>
      <c r="F301" s="55">
        <v>3</v>
      </c>
      <c r="G301" s="139">
        <v>137.5</v>
      </c>
      <c r="H301" s="139"/>
      <c r="I301" s="139">
        <f t="shared" si="63"/>
        <v>137.5</v>
      </c>
      <c r="J301" s="139"/>
      <c r="K301" s="139">
        <f t="shared" si="64"/>
        <v>137.5</v>
      </c>
      <c r="L301" s="139"/>
      <c r="M301" s="139">
        <f t="shared" si="64"/>
        <v>137.5</v>
      </c>
      <c r="N301" s="139"/>
      <c r="O301" s="139">
        <f t="shared" si="65"/>
        <v>137.5</v>
      </c>
      <c r="P301" s="139"/>
      <c r="Q301" s="139">
        <f t="shared" si="56"/>
        <v>137.5</v>
      </c>
      <c r="R301" s="139"/>
      <c r="S301" s="139">
        <f t="shared" si="57"/>
        <v>137.5</v>
      </c>
      <c r="T301" s="139"/>
      <c r="U301" s="139">
        <f t="shared" si="57"/>
        <v>137.5</v>
      </c>
      <c r="V301" s="139"/>
      <c r="W301" s="139">
        <f t="shared" si="57"/>
        <v>137.5</v>
      </c>
      <c r="X301" s="139"/>
      <c r="Y301" s="139">
        <f t="shared" ref="Y301:AE316" si="66">W301+X301</f>
        <v>137.5</v>
      </c>
      <c r="Z301" s="139"/>
      <c r="AA301" s="139">
        <f t="shared" si="66"/>
        <v>137.5</v>
      </c>
      <c r="AB301" s="139"/>
      <c r="AC301" s="139">
        <f t="shared" si="66"/>
        <v>137.5</v>
      </c>
      <c r="AD301" s="139"/>
      <c r="AE301" s="139">
        <f t="shared" si="66"/>
        <v>137.5</v>
      </c>
    </row>
    <row r="302" spans="1:31" ht="70.5" customHeight="1" x14ac:dyDescent="0.3">
      <c r="A302" s="12"/>
      <c r="B302" s="7"/>
      <c r="C302" s="33" t="s">
        <v>240</v>
      </c>
      <c r="D302" s="87" t="s">
        <v>110</v>
      </c>
      <c r="E302" s="87"/>
      <c r="F302" s="55"/>
      <c r="G302" s="139">
        <f>G303+G305+G307+G309+G311+G313</f>
        <v>22459.3</v>
      </c>
      <c r="H302" s="139">
        <f>H303+H305+H307+H309+H311+H313</f>
        <v>-5</v>
      </c>
      <c r="I302" s="139">
        <f t="shared" si="63"/>
        <v>22454.3</v>
      </c>
      <c r="J302" s="139">
        <f>J303+J305+J307+J309+J311+J313</f>
        <v>0</v>
      </c>
      <c r="K302" s="139">
        <f t="shared" si="64"/>
        <v>22454.3</v>
      </c>
      <c r="L302" s="139">
        <f>L303+L305+L307+L309+L311+L313</f>
        <v>0</v>
      </c>
      <c r="M302" s="139">
        <f t="shared" si="64"/>
        <v>22454.3</v>
      </c>
      <c r="N302" s="139">
        <f>N303+N305+N307+N309+N311+N313</f>
        <v>-279.89999999999998</v>
      </c>
      <c r="O302" s="139">
        <f t="shared" si="65"/>
        <v>22174.399999999998</v>
      </c>
      <c r="P302" s="139">
        <f>P303+P305+P307+P309+P311+P313</f>
        <v>0</v>
      </c>
      <c r="Q302" s="139">
        <f t="shared" si="56"/>
        <v>22174.399999999998</v>
      </c>
      <c r="R302" s="139">
        <f>R303+R305+R307+R309+R311+R313</f>
        <v>0</v>
      </c>
      <c r="S302" s="139">
        <f t="shared" si="57"/>
        <v>22174.399999999998</v>
      </c>
      <c r="T302" s="139">
        <f>T303+T305+T307+T309+T311+T313</f>
        <v>0</v>
      </c>
      <c r="U302" s="139">
        <f t="shared" si="57"/>
        <v>22174.399999999998</v>
      </c>
      <c r="V302" s="139">
        <f>V303+V305+V307+V309+V311+V313</f>
        <v>130.9</v>
      </c>
      <c r="W302" s="139">
        <f t="shared" si="57"/>
        <v>22305.3</v>
      </c>
      <c r="X302" s="139">
        <f>X303+X305+X307+X309+X311+X313</f>
        <v>354.9</v>
      </c>
      <c r="Y302" s="139">
        <f t="shared" si="66"/>
        <v>22660.2</v>
      </c>
      <c r="Z302" s="139">
        <f>Z303+Z305+Z307+Z309+Z311+Z313</f>
        <v>0</v>
      </c>
      <c r="AA302" s="139">
        <f t="shared" si="66"/>
        <v>22660.2</v>
      </c>
      <c r="AB302" s="139">
        <f>AB303+AB305+AB307+AB309+AB311+AB313</f>
        <v>-237.8</v>
      </c>
      <c r="AC302" s="139">
        <f t="shared" si="66"/>
        <v>22422.400000000001</v>
      </c>
      <c r="AD302" s="139">
        <f>AD303+AD305+AD307+AD309+AD311+AD313</f>
        <v>-871.1</v>
      </c>
      <c r="AE302" s="139">
        <f t="shared" si="66"/>
        <v>21551.300000000003</v>
      </c>
    </row>
    <row r="303" spans="1:31" ht="48.75" customHeight="1" x14ac:dyDescent="0.3">
      <c r="A303" s="12"/>
      <c r="B303" s="7"/>
      <c r="C303" s="33" t="s">
        <v>107</v>
      </c>
      <c r="D303" s="87" t="s">
        <v>111</v>
      </c>
      <c r="E303" s="87"/>
      <c r="F303" s="55"/>
      <c r="G303" s="139">
        <f>G304</f>
        <v>15844.5</v>
      </c>
      <c r="H303" s="139">
        <f>H304</f>
        <v>0</v>
      </c>
      <c r="I303" s="139">
        <f t="shared" si="63"/>
        <v>15844.5</v>
      </c>
      <c r="J303" s="139">
        <f>J304</f>
        <v>0</v>
      </c>
      <c r="K303" s="139">
        <f t="shared" si="64"/>
        <v>15844.5</v>
      </c>
      <c r="L303" s="139">
        <f>L304</f>
        <v>0</v>
      </c>
      <c r="M303" s="139">
        <f t="shared" si="64"/>
        <v>15844.5</v>
      </c>
      <c r="N303" s="139">
        <f>N304</f>
        <v>-279.89999999999998</v>
      </c>
      <c r="O303" s="139">
        <f t="shared" si="65"/>
        <v>15564.6</v>
      </c>
      <c r="P303" s="139">
        <f>P304</f>
        <v>0</v>
      </c>
      <c r="Q303" s="139">
        <f t="shared" si="56"/>
        <v>15564.6</v>
      </c>
      <c r="R303" s="139">
        <f>R304</f>
        <v>0</v>
      </c>
      <c r="S303" s="139">
        <f t="shared" si="57"/>
        <v>15564.6</v>
      </c>
      <c r="T303" s="139">
        <f>T304</f>
        <v>0</v>
      </c>
      <c r="U303" s="139">
        <f t="shared" si="57"/>
        <v>15564.6</v>
      </c>
      <c r="V303" s="139">
        <f>V304</f>
        <v>0</v>
      </c>
      <c r="W303" s="139">
        <f t="shared" si="57"/>
        <v>15564.6</v>
      </c>
      <c r="X303" s="139">
        <f>X304</f>
        <v>0</v>
      </c>
      <c r="Y303" s="139">
        <f t="shared" si="66"/>
        <v>15564.6</v>
      </c>
      <c r="Z303" s="139">
        <f>Z304</f>
        <v>0</v>
      </c>
      <c r="AA303" s="139">
        <f t="shared" si="66"/>
        <v>15564.6</v>
      </c>
      <c r="AB303" s="139">
        <f>AB304</f>
        <v>216.2</v>
      </c>
      <c r="AC303" s="139">
        <f t="shared" si="66"/>
        <v>15780.800000000001</v>
      </c>
      <c r="AD303" s="139">
        <f>AD304</f>
        <v>-871.1</v>
      </c>
      <c r="AE303" s="139">
        <f t="shared" si="66"/>
        <v>14909.7</v>
      </c>
    </row>
    <row r="304" spans="1:31" ht="40.5" x14ac:dyDescent="0.3">
      <c r="A304" s="12"/>
      <c r="B304" s="7"/>
      <c r="C304" s="33" t="s">
        <v>9</v>
      </c>
      <c r="D304" s="87" t="s">
        <v>111</v>
      </c>
      <c r="E304" s="87">
        <v>600</v>
      </c>
      <c r="F304" s="55">
        <v>1</v>
      </c>
      <c r="G304" s="139">
        <v>15844.5</v>
      </c>
      <c r="H304" s="139"/>
      <c r="I304" s="139">
        <f t="shared" si="63"/>
        <v>15844.5</v>
      </c>
      <c r="J304" s="139"/>
      <c r="K304" s="139">
        <f t="shared" si="64"/>
        <v>15844.5</v>
      </c>
      <c r="L304" s="139"/>
      <c r="M304" s="139">
        <f t="shared" si="64"/>
        <v>15844.5</v>
      </c>
      <c r="N304" s="139">
        <v>-279.89999999999998</v>
      </c>
      <c r="O304" s="139">
        <f t="shared" si="65"/>
        <v>15564.6</v>
      </c>
      <c r="P304" s="139"/>
      <c r="Q304" s="139">
        <f t="shared" si="56"/>
        <v>15564.6</v>
      </c>
      <c r="R304" s="139"/>
      <c r="S304" s="139">
        <f t="shared" si="57"/>
        <v>15564.6</v>
      </c>
      <c r="T304" s="139"/>
      <c r="U304" s="139">
        <f t="shared" si="57"/>
        <v>15564.6</v>
      </c>
      <c r="V304" s="139"/>
      <c r="W304" s="139">
        <f t="shared" si="57"/>
        <v>15564.6</v>
      </c>
      <c r="X304" s="139"/>
      <c r="Y304" s="139">
        <f t="shared" si="66"/>
        <v>15564.6</v>
      </c>
      <c r="Z304" s="139"/>
      <c r="AA304" s="139">
        <f t="shared" si="66"/>
        <v>15564.6</v>
      </c>
      <c r="AB304" s="139">
        <v>216.2</v>
      </c>
      <c r="AC304" s="139">
        <f t="shared" si="66"/>
        <v>15780.800000000001</v>
      </c>
      <c r="AD304" s="139">
        <v>-871.1</v>
      </c>
      <c r="AE304" s="139">
        <f t="shared" si="66"/>
        <v>14909.7</v>
      </c>
    </row>
    <row r="305" spans="1:31" s="65" customFormat="1" ht="20.25" x14ac:dyDescent="0.3">
      <c r="A305" s="66"/>
      <c r="B305" s="7"/>
      <c r="C305" s="21" t="s">
        <v>339</v>
      </c>
      <c r="D305" s="87" t="s">
        <v>340</v>
      </c>
      <c r="E305" s="87"/>
      <c r="F305" s="55"/>
      <c r="G305" s="139">
        <f>G306</f>
        <v>425.1</v>
      </c>
      <c r="H305" s="139">
        <f>H306</f>
        <v>0</v>
      </c>
      <c r="I305" s="139">
        <f t="shared" si="63"/>
        <v>425.1</v>
      </c>
      <c r="J305" s="139">
        <f>J306</f>
        <v>0</v>
      </c>
      <c r="K305" s="139">
        <f t="shared" si="64"/>
        <v>425.1</v>
      </c>
      <c r="L305" s="139">
        <f>L306</f>
        <v>0</v>
      </c>
      <c r="M305" s="139">
        <f t="shared" si="64"/>
        <v>425.1</v>
      </c>
      <c r="N305" s="139">
        <f>N306</f>
        <v>0</v>
      </c>
      <c r="O305" s="139">
        <f t="shared" si="65"/>
        <v>425.1</v>
      </c>
      <c r="P305" s="139">
        <f>P306</f>
        <v>0</v>
      </c>
      <c r="Q305" s="139">
        <f t="shared" si="56"/>
        <v>425.1</v>
      </c>
      <c r="R305" s="139">
        <f>R306</f>
        <v>0</v>
      </c>
      <c r="S305" s="139">
        <f t="shared" si="57"/>
        <v>425.1</v>
      </c>
      <c r="T305" s="139">
        <f>T306</f>
        <v>0</v>
      </c>
      <c r="U305" s="139">
        <f t="shared" si="57"/>
        <v>425.1</v>
      </c>
      <c r="V305" s="139">
        <f>V306</f>
        <v>0</v>
      </c>
      <c r="W305" s="139">
        <f t="shared" si="57"/>
        <v>425.1</v>
      </c>
      <c r="X305" s="139">
        <f>X306</f>
        <v>0</v>
      </c>
      <c r="Y305" s="139">
        <f t="shared" si="66"/>
        <v>425.1</v>
      </c>
      <c r="Z305" s="139">
        <f>Z306</f>
        <v>0</v>
      </c>
      <c r="AA305" s="139">
        <f t="shared" si="66"/>
        <v>425.1</v>
      </c>
      <c r="AB305" s="139">
        <f>AB306</f>
        <v>-224</v>
      </c>
      <c r="AC305" s="139">
        <f t="shared" si="66"/>
        <v>201.10000000000002</v>
      </c>
      <c r="AD305" s="139">
        <f>AD306</f>
        <v>0</v>
      </c>
      <c r="AE305" s="139">
        <f t="shared" si="66"/>
        <v>201.10000000000002</v>
      </c>
    </row>
    <row r="306" spans="1:31" s="65" customFormat="1" ht="39" x14ac:dyDescent="0.3">
      <c r="A306" s="66"/>
      <c r="B306" s="7"/>
      <c r="C306" s="49" t="s">
        <v>20</v>
      </c>
      <c r="D306" s="87" t="s">
        <v>340</v>
      </c>
      <c r="E306" s="87">
        <v>600</v>
      </c>
      <c r="F306" s="55"/>
      <c r="G306" s="139">
        <v>425.1</v>
      </c>
      <c r="H306" s="139"/>
      <c r="I306" s="139">
        <f t="shared" si="63"/>
        <v>425.1</v>
      </c>
      <c r="J306" s="139"/>
      <c r="K306" s="139">
        <f t="shared" si="64"/>
        <v>425.1</v>
      </c>
      <c r="L306" s="139"/>
      <c r="M306" s="139">
        <f t="shared" si="64"/>
        <v>425.1</v>
      </c>
      <c r="N306" s="139"/>
      <c r="O306" s="139">
        <f t="shared" si="65"/>
        <v>425.1</v>
      </c>
      <c r="P306" s="139"/>
      <c r="Q306" s="139">
        <f t="shared" si="56"/>
        <v>425.1</v>
      </c>
      <c r="R306" s="139"/>
      <c r="S306" s="139">
        <f t="shared" si="57"/>
        <v>425.1</v>
      </c>
      <c r="T306" s="139"/>
      <c r="U306" s="139">
        <f t="shared" si="57"/>
        <v>425.1</v>
      </c>
      <c r="V306" s="139"/>
      <c r="W306" s="139">
        <f t="shared" si="57"/>
        <v>425.1</v>
      </c>
      <c r="X306" s="139"/>
      <c r="Y306" s="139">
        <f t="shared" si="66"/>
        <v>425.1</v>
      </c>
      <c r="Z306" s="139"/>
      <c r="AA306" s="139">
        <f t="shared" si="66"/>
        <v>425.1</v>
      </c>
      <c r="AB306" s="139">
        <v>-224</v>
      </c>
      <c r="AC306" s="139">
        <f t="shared" si="66"/>
        <v>201.10000000000002</v>
      </c>
      <c r="AD306" s="139"/>
      <c r="AE306" s="139">
        <f t="shared" si="66"/>
        <v>201.10000000000002</v>
      </c>
    </row>
    <row r="307" spans="1:31" ht="60.75" x14ac:dyDescent="0.3">
      <c r="A307" s="12"/>
      <c r="B307" s="7"/>
      <c r="C307" s="33" t="s">
        <v>112</v>
      </c>
      <c r="D307" s="87" t="s">
        <v>113</v>
      </c>
      <c r="E307" s="87"/>
      <c r="F307" s="55"/>
      <c r="G307" s="139">
        <f>G308</f>
        <v>5791</v>
      </c>
      <c r="H307" s="139">
        <f>H308</f>
        <v>0</v>
      </c>
      <c r="I307" s="139">
        <f t="shared" si="63"/>
        <v>5791</v>
      </c>
      <c r="J307" s="139">
        <f>J308</f>
        <v>0</v>
      </c>
      <c r="K307" s="139">
        <f t="shared" si="64"/>
        <v>5791</v>
      </c>
      <c r="L307" s="139">
        <f>L308</f>
        <v>0</v>
      </c>
      <c r="M307" s="139">
        <f t="shared" si="64"/>
        <v>5791</v>
      </c>
      <c r="N307" s="139">
        <f>N308</f>
        <v>0</v>
      </c>
      <c r="O307" s="139">
        <f t="shared" si="65"/>
        <v>5791</v>
      </c>
      <c r="P307" s="139">
        <f>P308</f>
        <v>0</v>
      </c>
      <c r="Q307" s="139">
        <f t="shared" si="56"/>
        <v>5791</v>
      </c>
      <c r="R307" s="139">
        <f>R308</f>
        <v>0</v>
      </c>
      <c r="S307" s="139">
        <f t="shared" si="57"/>
        <v>5791</v>
      </c>
      <c r="T307" s="139">
        <f>T308</f>
        <v>0</v>
      </c>
      <c r="U307" s="139">
        <f t="shared" si="57"/>
        <v>5791</v>
      </c>
      <c r="V307" s="139">
        <f>V308</f>
        <v>130.9</v>
      </c>
      <c r="W307" s="139">
        <f t="shared" si="57"/>
        <v>5921.9</v>
      </c>
      <c r="X307" s="139">
        <f>X308</f>
        <v>354.9</v>
      </c>
      <c r="Y307" s="139">
        <f t="shared" si="66"/>
        <v>6276.7999999999993</v>
      </c>
      <c r="Z307" s="139">
        <f>Z308</f>
        <v>0</v>
      </c>
      <c r="AA307" s="139">
        <f t="shared" si="66"/>
        <v>6276.7999999999993</v>
      </c>
      <c r="AB307" s="139">
        <f>AB308</f>
        <v>-230</v>
      </c>
      <c r="AC307" s="139">
        <f t="shared" si="66"/>
        <v>6046.7999999999993</v>
      </c>
      <c r="AD307" s="139">
        <f>AD308</f>
        <v>0</v>
      </c>
      <c r="AE307" s="139">
        <f t="shared" si="66"/>
        <v>6046.7999999999993</v>
      </c>
    </row>
    <row r="308" spans="1:31" ht="40.5" x14ac:dyDescent="0.3">
      <c r="A308" s="12"/>
      <c r="B308" s="7"/>
      <c r="C308" s="33" t="s">
        <v>20</v>
      </c>
      <c r="D308" s="87" t="s">
        <v>113</v>
      </c>
      <c r="E308" s="87">
        <v>600</v>
      </c>
      <c r="F308" s="55">
        <v>1</v>
      </c>
      <c r="G308" s="139">
        <v>5791</v>
      </c>
      <c r="H308" s="139"/>
      <c r="I308" s="139">
        <f t="shared" si="63"/>
        <v>5791</v>
      </c>
      <c r="J308" s="139"/>
      <c r="K308" s="139">
        <f t="shared" si="64"/>
        <v>5791</v>
      </c>
      <c r="L308" s="139"/>
      <c r="M308" s="139">
        <f t="shared" si="64"/>
        <v>5791</v>
      </c>
      <c r="N308" s="139"/>
      <c r="O308" s="139">
        <f t="shared" si="65"/>
        <v>5791</v>
      </c>
      <c r="P308" s="139"/>
      <c r="Q308" s="139">
        <f t="shared" si="56"/>
        <v>5791</v>
      </c>
      <c r="R308" s="139"/>
      <c r="S308" s="139">
        <f t="shared" si="57"/>
        <v>5791</v>
      </c>
      <c r="T308" s="139"/>
      <c r="U308" s="139">
        <f t="shared" si="57"/>
        <v>5791</v>
      </c>
      <c r="V308" s="139">
        <v>130.9</v>
      </c>
      <c r="W308" s="139">
        <f t="shared" si="57"/>
        <v>5921.9</v>
      </c>
      <c r="X308" s="139">
        <v>354.9</v>
      </c>
      <c r="Y308" s="139">
        <f t="shared" si="66"/>
        <v>6276.7999999999993</v>
      </c>
      <c r="Z308" s="139"/>
      <c r="AA308" s="139">
        <f t="shared" si="66"/>
        <v>6276.7999999999993</v>
      </c>
      <c r="AB308" s="139">
        <v>-230</v>
      </c>
      <c r="AC308" s="139">
        <f t="shared" si="66"/>
        <v>6046.7999999999993</v>
      </c>
      <c r="AD308" s="139"/>
      <c r="AE308" s="139">
        <f t="shared" si="66"/>
        <v>6046.7999999999993</v>
      </c>
    </row>
    <row r="309" spans="1:31" ht="40.5" x14ac:dyDescent="0.3">
      <c r="A309" s="12"/>
      <c r="B309" s="7"/>
      <c r="C309" s="33" t="s">
        <v>114</v>
      </c>
      <c r="D309" s="87" t="s">
        <v>115</v>
      </c>
      <c r="E309" s="87"/>
      <c r="F309" s="55"/>
      <c r="G309" s="139">
        <f>G310</f>
        <v>115</v>
      </c>
      <c r="H309" s="139">
        <f>H310</f>
        <v>0</v>
      </c>
      <c r="I309" s="139">
        <f t="shared" si="63"/>
        <v>115</v>
      </c>
      <c r="J309" s="139">
        <f>J310</f>
        <v>0</v>
      </c>
      <c r="K309" s="139">
        <f t="shared" si="64"/>
        <v>115</v>
      </c>
      <c r="L309" s="139">
        <f>L310</f>
        <v>0</v>
      </c>
      <c r="M309" s="139">
        <f t="shared" si="64"/>
        <v>115</v>
      </c>
      <c r="N309" s="139">
        <f>N310</f>
        <v>0</v>
      </c>
      <c r="O309" s="139">
        <f t="shared" si="65"/>
        <v>115</v>
      </c>
      <c r="P309" s="139">
        <f>P310</f>
        <v>0</v>
      </c>
      <c r="Q309" s="139">
        <f t="shared" si="56"/>
        <v>115</v>
      </c>
      <c r="R309" s="139">
        <f>R310</f>
        <v>0</v>
      </c>
      <c r="S309" s="139">
        <f t="shared" si="57"/>
        <v>115</v>
      </c>
      <c r="T309" s="139">
        <f>T310</f>
        <v>0</v>
      </c>
      <c r="U309" s="139">
        <f t="shared" si="57"/>
        <v>115</v>
      </c>
      <c r="V309" s="139">
        <f>V310</f>
        <v>0</v>
      </c>
      <c r="W309" s="139">
        <f t="shared" si="57"/>
        <v>115</v>
      </c>
      <c r="X309" s="139">
        <f>X310</f>
        <v>0</v>
      </c>
      <c r="Y309" s="139">
        <f t="shared" si="66"/>
        <v>115</v>
      </c>
      <c r="Z309" s="139">
        <f>Z310</f>
        <v>0</v>
      </c>
      <c r="AA309" s="139">
        <f t="shared" si="66"/>
        <v>115</v>
      </c>
      <c r="AB309" s="139">
        <f>AB310</f>
        <v>0</v>
      </c>
      <c r="AC309" s="139">
        <f t="shared" si="66"/>
        <v>115</v>
      </c>
      <c r="AD309" s="139">
        <f>AD310</f>
        <v>0</v>
      </c>
      <c r="AE309" s="139">
        <f t="shared" si="66"/>
        <v>115</v>
      </c>
    </row>
    <row r="310" spans="1:31" ht="80.25" customHeight="1" x14ac:dyDescent="0.3">
      <c r="A310" s="12"/>
      <c r="B310" s="7"/>
      <c r="C310" s="33" t="s">
        <v>20</v>
      </c>
      <c r="D310" s="87" t="s">
        <v>115</v>
      </c>
      <c r="E310" s="87">
        <v>600</v>
      </c>
      <c r="F310" s="55">
        <v>1</v>
      </c>
      <c r="G310" s="139">
        <v>115</v>
      </c>
      <c r="H310" s="139"/>
      <c r="I310" s="139">
        <f t="shared" si="63"/>
        <v>115</v>
      </c>
      <c r="J310" s="139"/>
      <c r="K310" s="139">
        <f t="shared" si="64"/>
        <v>115</v>
      </c>
      <c r="L310" s="139"/>
      <c r="M310" s="139">
        <f t="shared" si="64"/>
        <v>115</v>
      </c>
      <c r="N310" s="139"/>
      <c r="O310" s="139">
        <f t="shared" si="65"/>
        <v>115</v>
      </c>
      <c r="P310" s="139"/>
      <c r="Q310" s="139">
        <f t="shared" ref="Q310:Q393" si="67">O310+P310</f>
        <v>115</v>
      </c>
      <c r="R310" s="139"/>
      <c r="S310" s="139">
        <f t="shared" ref="S310:Y393" si="68">Q310+R310</f>
        <v>115</v>
      </c>
      <c r="T310" s="139"/>
      <c r="U310" s="139">
        <f t="shared" si="68"/>
        <v>115</v>
      </c>
      <c r="V310" s="139"/>
      <c r="W310" s="139">
        <f t="shared" si="68"/>
        <v>115</v>
      </c>
      <c r="X310" s="139"/>
      <c r="Y310" s="139">
        <f t="shared" si="68"/>
        <v>115</v>
      </c>
      <c r="Z310" s="139"/>
      <c r="AA310" s="139">
        <f t="shared" si="66"/>
        <v>115</v>
      </c>
      <c r="AB310" s="139"/>
      <c r="AC310" s="139">
        <f t="shared" si="66"/>
        <v>115</v>
      </c>
      <c r="AD310" s="139"/>
      <c r="AE310" s="139">
        <f t="shared" si="66"/>
        <v>115</v>
      </c>
    </row>
    <row r="311" spans="1:31" s="65" customFormat="1" ht="61.9" customHeight="1" x14ac:dyDescent="0.3">
      <c r="A311" s="66"/>
      <c r="B311" s="7"/>
      <c r="C311" s="132" t="s">
        <v>456</v>
      </c>
      <c r="D311" s="50" t="s">
        <v>455</v>
      </c>
      <c r="E311" s="50"/>
      <c r="F311" s="55"/>
      <c r="G311" s="139">
        <f>G312</f>
        <v>246.8</v>
      </c>
      <c r="H311" s="139">
        <f>H312</f>
        <v>-4.4000000000000004</v>
      </c>
      <c r="I311" s="139">
        <f t="shared" si="63"/>
        <v>242.4</v>
      </c>
      <c r="J311" s="139">
        <f>J312</f>
        <v>0</v>
      </c>
      <c r="K311" s="139">
        <f t="shared" si="64"/>
        <v>242.4</v>
      </c>
      <c r="L311" s="139">
        <f>L312</f>
        <v>0</v>
      </c>
      <c r="M311" s="139">
        <f t="shared" si="64"/>
        <v>242.4</v>
      </c>
      <c r="N311" s="139">
        <f>N312</f>
        <v>0</v>
      </c>
      <c r="O311" s="139">
        <f t="shared" si="65"/>
        <v>242.4</v>
      </c>
      <c r="P311" s="139">
        <f>P312</f>
        <v>0</v>
      </c>
      <c r="Q311" s="139">
        <f t="shared" si="67"/>
        <v>242.4</v>
      </c>
      <c r="R311" s="139">
        <f>R312</f>
        <v>0</v>
      </c>
      <c r="S311" s="139">
        <f t="shared" si="68"/>
        <v>242.4</v>
      </c>
      <c r="T311" s="139">
        <f>T312</f>
        <v>0</v>
      </c>
      <c r="U311" s="139">
        <f t="shared" si="68"/>
        <v>242.4</v>
      </c>
      <c r="V311" s="139">
        <f>V312</f>
        <v>0</v>
      </c>
      <c r="W311" s="139">
        <f t="shared" si="68"/>
        <v>242.4</v>
      </c>
      <c r="X311" s="139">
        <f>X312</f>
        <v>0</v>
      </c>
      <c r="Y311" s="139">
        <f t="shared" si="68"/>
        <v>242.4</v>
      </c>
      <c r="Z311" s="139">
        <f>Z312</f>
        <v>0</v>
      </c>
      <c r="AA311" s="139">
        <f t="shared" si="66"/>
        <v>242.4</v>
      </c>
      <c r="AB311" s="139">
        <f>AB312</f>
        <v>0</v>
      </c>
      <c r="AC311" s="139">
        <f t="shared" si="66"/>
        <v>242.4</v>
      </c>
      <c r="AD311" s="139">
        <f>AD312</f>
        <v>0</v>
      </c>
      <c r="AE311" s="139">
        <f t="shared" si="66"/>
        <v>242.4</v>
      </c>
    </row>
    <row r="312" spans="1:31" s="65" customFormat="1" ht="43.9" customHeight="1" x14ac:dyDescent="0.3">
      <c r="A312" s="66"/>
      <c r="B312" s="7"/>
      <c r="C312" s="49" t="s">
        <v>20</v>
      </c>
      <c r="D312" s="50" t="s">
        <v>455</v>
      </c>
      <c r="E312" s="50" t="s">
        <v>293</v>
      </c>
      <c r="F312" s="55"/>
      <c r="G312" s="139">
        <v>246.8</v>
      </c>
      <c r="H312" s="139">
        <v>-4.4000000000000004</v>
      </c>
      <c r="I312" s="139">
        <f t="shared" si="63"/>
        <v>242.4</v>
      </c>
      <c r="J312" s="139"/>
      <c r="K312" s="139">
        <f t="shared" si="64"/>
        <v>242.4</v>
      </c>
      <c r="L312" s="139"/>
      <c r="M312" s="139">
        <f t="shared" si="64"/>
        <v>242.4</v>
      </c>
      <c r="N312" s="139"/>
      <c r="O312" s="139">
        <f t="shared" si="65"/>
        <v>242.4</v>
      </c>
      <c r="P312" s="139"/>
      <c r="Q312" s="139">
        <f t="shared" si="67"/>
        <v>242.4</v>
      </c>
      <c r="R312" s="139"/>
      <c r="S312" s="139">
        <f t="shared" si="68"/>
        <v>242.4</v>
      </c>
      <c r="T312" s="139"/>
      <c r="U312" s="139">
        <f t="shared" si="68"/>
        <v>242.4</v>
      </c>
      <c r="V312" s="139"/>
      <c r="W312" s="139">
        <f t="shared" si="68"/>
        <v>242.4</v>
      </c>
      <c r="X312" s="139"/>
      <c r="Y312" s="139">
        <f t="shared" si="68"/>
        <v>242.4</v>
      </c>
      <c r="Z312" s="139"/>
      <c r="AA312" s="139">
        <f t="shared" si="66"/>
        <v>242.4</v>
      </c>
      <c r="AB312" s="139"/>
      <c r="AC312" s="139">
        <f t="shared" si="66"/>
        <v>242.4</v>
      </c>
      <c r="AD312" s="139"/>
      <c r="AE312" s="139">
        <f t="shared" si="66"/>
        <v>242.4</v>
      </c>
    </row>
    <row r="313" spans="1:31" s="65" customFormat="1" ht="60.6" customHeight="1" x14ac:dyDescent="0.3">
      <c r="A313" s="66"/>
      <c r="B313" s="7"/>
      <c r="C313" s="132" t="s">
        <v>457</v>
      </c>
      <c r="D313" s="50" t="s">
        <v>455</v>
      </c>
      <c r="E313" s="50"/>
      <c r="F313" s="55"/>
      <c r="G313" s="139">
        <f>G314</f>
        <v>36.9</v>
      </c>
      <c r="H313" s="139">
        <f>H314</f>
        <v>-0.6</v>
      </c>
      <c r="I313" s="139">
        <f t="shared" si="63"/>
        <v>36.299999999999997</v>
      </c>
      <c r="J313" s="139">
        <f>J314</f>
        <v>0</v>
      </c>
      <c r="K313" s="139">
        <f t="shared" si="64"/>
        <v>36.299999999999997</v>
      </c>
      <c r="L313" s="139">
        <f>L314</f>
        <v>0</v>
      </c>
      <c r="M313" s="139">
        <f t="shared" si="64"/>
        <v>36.299999999999997</v>
      </c>
      <c r="N313" s="139">
        <f>N314</f>
        <v>0</v>
      </c>
      <c r="O313" s="139">
        <f t="shared" si="65"/>
        <v>36.299999999999997</v>
      </c>
      <c r="P313" s="139">
        <f>P314</f>
        <v>0</v>
      </c>
      <c r="Q313" s="139">
        <f t="shared" si="67"/>
        <v>36.299999999999997</v>
      </c>
      <c r="R313" s="139">
        <f>R314</f>
        <v>0</v>
      </c>
      <c r="S313" s="139">
        <f t="shared" si="68"/>
        <v>36.299999999999997</v>
      </c>
      <c r="T313" s="139">
        <f>T314</f>
        <v>0</v>
      </c>
      <c r="U313" s="139">
        <f t="shared" si="68"/>
        <v>36.299999999999997</v>
      </c>
      <c r="V313" s="139">
        <f>V314</f>
        <v>0</v>
      </c>
      <c r="W313" s="139">
        <f t="shared" si="68"/>
        <v>36.299999999999997</v>
      </c>
      <c r="X313" s="139">
        <f>X314</f>
        <v>0</v>
      </c>
      <c r="Y313" s="139">
        <f t="shared" si="68"/>
        <v>36.299999999999997</v>
      </c>
      <c r="Z313" s="139">
        <f>Z314</f>
        <v>0</v>
      </c>
      <c r="AA313" s="139">
        <f t="shared" si="66"/>
        <v>36.299999999999997</v>
      </c>
      <c r="AB313" s="139">
        <f>AB314</f>
        <v>0</v>
      </c>
      <c r="AC313" s="139">
        <f t="shared" si="66"/>
        <v>36.299999999999997</v>
      </c>
      <c r="AD313" s="139">
        <f>AD314</f>
        <v>0</v>
      </c>
      <c r="AE313" s="139">
        <f t="shared" si="66"/>
        <v>36.299999999999997</v>
      </c>
    </row>
    <row r="314" spans="1:31" s="65" customFormat="1" ht="38.25" customHeight="1" x14ac:dyDescent="0.3">
      <c r="A314" s="66"/>
      <c r="B314" s="7"/>
      <c r="C314" s="49" t="s">
        <v>20</v>
      </c>
      <c r="D314" s="50" t="s">
        <v>455</v>
      </c>
      <c r="E314" s="50" t="s">
        <v>293</v>
      </c>
      <c r="F314" s="55"/>
      <c r="G314" s="139">
        <v>36.9</v>
      </c>
      <c r="H314" s="139">
        <v>-0.6</v>
      </c>
      <c r="I314" s="139">
        <f t="shared" si="63"/>
        <v>36.299999999999997</v>
      </c>
      <c r="J314" s="139"/>
      <c r="K314" s="139">
        <f t="shared" si="64"/>
        <v>36.299999999999997</v>
      </c>
      <c r="L314" s="139"/>
      <c r="M314" s="139">
        <f t="shared" si="64"/>
        <v>36.299999999999997</v>
      </c>
      <c r="N314" s="139"/>
      <c r="O314" s="139">
        <f t="shared" si="65"/>
        <v>36.299999999999997</v>
      </c>
      <c r="P314" s="139"/>
      <c r="Q314" s="139">
        <f t="shared" si="67"/>
        <v>36.299999999999997</v>
      </c>
      <c r="R314" s="139"/>
      <c r="S314" s="139">
        <f t="shared" si="68"/>
        <v>36.299999999999997</v>
      </c>
      <c r="T314" s="139"/>
      <c r="U314" s="139">
        <f t="shared" si="68"/>
        <v>36.299999999999997</v>
      </c>
      <c r="V314" s="139"/>
      <c r="W314" s="139">
        <f t="shared" si="68"/>
        <v>36.299999999999997</v>
      </c>
      <c r="X314" s="139"/>
      <c r="Y314" s="139">
        <f t="shared" si="68"/>
        <v>36.299999999999997</v>
      </c>
      <c r="Z314" s="139"/>
      <c r="AA314" s="139">
        <f t="shared" si="66"/>
        <v>36.299999999999997</v>
      </c>
      <c r="AB314" s="139"/>
      <c r="AC314" s="139">
        <f t="shared" si="66"/>
        <v>36.299999999999997</v>
      </c>
      <c r="AD314" s="139"/>
      <c r="AE314" s="139">
        <f t="shared" si="66"/>
        <v>36.299999999999997</v>
      </c>
    </row>
    <row r="315" spans="1:31" ht="39" customHeight="1" x14ac:dyDescent="0.3">
      <c r="A315" s="12"/>
      <c r="B315" s="7"/>
      <c r="C315" s="33" t="s">
        <v>225</v>
      </c>
      <c r="D315" s="87" t="s">
        <v>116</v>
      </c>
      <c r="E315" s="87"/>
      <c r="F315" s="55"/>
      <c r="G315" s="139">
        <f>G316</f>
        <v>2257.5</v>
      </c>
      <c r="H315" s="139">
        <f>H316</f>
        <v>0</v>
      </c>
      <c r="I315" s="139">
        <f t="shared" si="63"/>
        <v>2257.5</v>
      </c>
      <c r="J315" s="139">
        <f>J316</f>
        <v>0</v>
      </c>
      <c r="K315" s="139">
        <f t="shared" si="64"/>
        <v>2257.5</v>
      </c>
      <c r="L315" s="139">
        <f>L316</f>
        <v>0</v>
      </c>
      <c r="M315" s="139">
        <f t="shared" si="64"/>
        <v>2257.5</v>
      </c>
      <c r="N315" s="139">
        <f>N316</f>
        <v>0</v>
      </c>
      <c r="O315" s="139">
        <f t="shared" si="65"/>
        <v>2257.5</v>
      </c>
      <c r="P315" s="139">
        <f>P316</f>
        <v>0</v>
      </c>
      <c r="Q315" s="139">
        <f t="shared" si="67"/>
        <v>2257.5</v>
      </c>
      <c r="R315" s="139">
        <f>R316</f>
        <v>0</v>
      </c>
      <c r="S315" s="139">
        <f t="shared" si="68"/>
        <v>2257.5</v>
      </c>
      <c r="T315" s="139">
        <f>T316</f>
        <v>0</v>
      </c>
      <c r="U315" s="139">
        <f t="shared" si="68"/>
        <v>2257.5</v>
      </c>
      <c r="V315" s="139">
        <f>V316</f>
        <v>0</v>
      </c>
      <c r="W315" s="139">
        <f t="shared" si="68"/>
        <v>2257.5</v>
      </c>
      <c r="X315" s="139">
        <f>X316</f>
        <v>0</v>
      </c>
      <c r="Y315" s="139">
        <f t="shared" si="68"/>
        <v>2257.5</v>
      </c>
      <c r="Z315" s="139">
        <f>Z316</f>
        <v>0</v>
      </c>
      <c r="AA315" s="139">
        <f t="shared" si="66"/>
        <v>2257.5</v>
      </c>
      <c r="AB315" s="139">
        <f>AB316</f>
        <v>-24.9</v>
      </c>
      <c r="AC315" s="139">
        <f t="shared" si="66"/>
        <v>2232.6</v>
      </c>
      <c r="AD315" s="139">
        <f>AD316</f>
        <v>-90</v>
      </c>
      <c r="AE315" s="139">
        <f t="shared" si="66"/>
        <v>2142.6</v>
      </c>
    </row>
    <row r="316" spans="1:31" ht="40.5" x14ac:dyDescent="0.3">
      <c r="A316" s="12"/>
      <c r="B316" s="7"/>
      <c r="C316" s="33" t="s">
        <v>79</v>
      </c>
      <c r="D316" s="87" t="s">
        <v>117</v>
      </c>
      <c r="E316" s="87"/>
      <c r="F316" s="55"/>
      <c r="G316" s="139">
        <f>G317+G318</f>
        <v>2257.5</v>
      </c>
      <c r="H316" s="139">
        <f>H317+H318</f>
        <v>0</v>
      </c>
      <c r="I316" s="139">
        <f t="shared" si="63"/>
        <v>2257.5</v>
      </c>
      <c r="J316" s="139">
        <f>J317+J318</f>
        <v>0</v>
      </c>
      <c r="K316" s="139">
        <f t="shared" si="64"/>
        <v>2257.5</v>
      </c>
      <c r="L316" s="139">
        <f>L317+L318</f>
        <v>0</v>
      </c>
      <c r="M316" s="139">
        <f t="shared" si="64"/>
        <v>2257.5</v>
      </c>
      <c r="N316" s="139">
        <f>N317+N318</f>
        <v>0</v>
      </c>
      <c r="O316" s="139">
        <f t="shared" si="65"/>
        <v>2257.5</v>
      </c>
      <c r="P316" s="139">
        <f>P317+P318</f>
        <v>0</v>
      </c>
      <c r="Q316" s="139">
        <f t="shared" si="67"/>
        <v>2257.5</v>
      </c>
      <c r="R316" s="139">
        <f>R317+R318</f>
        <v>0</v>
      </c>
      <c r="S316" s="139">
        <f t="shared" si="68"/>
        <v>2257.5</v>
      </c>
      <c r="T316" s="139">
        <f>T317+T318</f>
        <v>0</v>
      </c>
      <c r="U316" s="139">
        <f t="shared" si="68"/>
        <v>2257.5</v>
      </c>
      <c r="V316" s="139">
        <f>V317+V318</f>
        <v>0</v>
      </c>
      <c r="W316" s="139">
        <f t="shared" si="68"/>
        <v>2257.5</v>
      </c>
      <c r="X316" s="139">
        <f>X317+X318</f>
        <v>0</v>
      </c>
      <c r="Y316" s="139">
        <f t="shared" si="68"/>
        <v>2257.5</v>
      </c>
      <c r="Z316" s="139">
        <f>Z317+Z318</f>
        <v>0</v>
      </c>
      <c r="AA316" s="139">
        <f t="shared" si="66"/>
        <v>2257.5</v>
      </c>
      <c r="AB316" s="139">
        <f>AB317+AB318</f>
        <v>-24.9</v>
      </c>
      <c r="AC316" s="139">
        <f t="shared" si="66"/>
        <v>2232.6</v>
      </c>
      <c r="AD316" s="139">
        <f>AD317+AD318</f>
        <v>-90</v>
      </c>
      <c r="AE316" s="139">
        <f t="shared" si="66"/>
        <v>2142.6</v>
      </c>
    </row>
    <row r="317" spans="1:31" ht="98.45" customHeight="1" x14ac:dyDescent="0.3">
      <c r="A317" s="12"/>
      <c r="B317" s="7"/>
      <c r="C317" s="33" t="s">
        <v>74</v>
      </c>
      <c r="D317" s="87" t="s">
        <v>117</v>
      </c>
      <c r="E317" s="87">
        <v>100</v>
      </c>
      <c r="F317" s="55">
        <v>4</v>
      </c>
      <c r="G317" s="139">
        <v>2175.5</v>
      </c>
      <c r="H317" s="139"/>
      <c r="I317" s="139">
        <f t="shared" si="63"/>
        <v>2175.5</v>
      </c>
      <c r="J317" s="139"/>
      <c r="K317" s="139">
        <f t="shared" si="64"/>
        <v>2175.5</v>
      </c>
      <c r="L317" s="139"/>
      <c r="M317" s="139">
        <f t="shared" si="64"/>
        <v>2175.5</v>
      </c>
      <c r="N317" s="139"/>
      <c r="O317" s="139">
        <f t="shared" si="65"/>
        <v>2175.5</v>
      </c>
      <c r="P317" s="139"/>
      <c r="Q317" s="139">
        <f t="shared" si="67"/>
        <v>2175.5</v>
      </c>
      <c r="R317" s="139"/>
      <c r="S317" s="139">
        <f t="shared" si="68"/>
        <v>2175.5</v>
      </c>
      <c r="T317" s="139"/>
      <c r="U317" s="139">
        <f t="shared" si="68"/>
        <v>2175.5</v>
      </c>
      <c r="V317" s="139"/>
      <c r="W317" s="139">
        <f t="shared" si="68"/>
        <v>2175.5</v>
      </c>
      <c r="X317" s="139"/>
      <c r="Y317" s="139">
        <f t="shared" si="68"/>
        <v>2175.5</v>
      </c>
      <c r="Z317" s="139"/>
      <c r="AA317" s="139">
        <f t="shared" ref="AA317:AE336" si="69">Y317+Z317</f>
        <v>2175.5</v>
      </c>
      <c r="AB317" s="139"/>
      <c r="AC317" s="139">
        <f t="shared" si="69"/>
        <v>2175.5</v>
      </c>
      <c r="AD317" s="139">
        <v>-90</v>
      </c>
      <c r="AE317" s="139">
        <f t="shared" si="69"/>
        <v>2085.5</v>
      </c>
    </row>
    <row r="318" spans="1:31" ht="40.5" x14ac:dyDescent="0.3">
      <c r="A318" s="12"/>
      <c r="B318" s="7"/>
      <c r="C318" s="33" t="s">
        <v>14</v>
      </c>
      <c r="D318" s="87" t="s">
        <v>117</v>
      </c>
      <c r="E318" s="87">
        <v>200</v>
      </c>
      <c r="F318" s="55">
        <v>4</v>
      </c>
      <c r="G318" s="139">
        <v>82</v>
      </c>
      <c r="H318" s="139"/>
      <c r="I318" s="139">
        <f t="shared" si="63"/>
        <v>82</v>
      </c>
      <c r="J318" s="139"/>
      <c r="K318" s="139">
        <f t="shared" si="64"/>
        <v>82</v>
      </c>
      <c r="L318" s="139"/>
      <c r="M318" s="139">
        <f t="shared" si="64"/>
        <v>82</v>
      </c>
      <c r="N318" s="139"/>
      <c r="O318" s="139">
        <f t="shared" si="65"/>
        <v>82</v>
      </c>
      <c r="P318" s="139"/>
      <c r="Q318" s="139">
        <f t="shared" si="67"/>
        <v>82</v>
      </c>
      <c r="R318" s="139"/>
      <c r="S318" s="139">
        <f t="shared" si="68"/>
        <v>82</v>
      </c>
      <c r="T318" s="139"/>
      <c r="U318" s="139">
        <f t="shared" si="68"/>
        <v>82</v>
      </c>
      <c r="V318" s="139"/>
      <c r="W318" s="139">
        <f t="shared" si="68"/>
        <v>82</v>
      </c>
      <c r="X318" s="139"/>
      <c r="Y318" s="139">
        <f t="shared" si="68"/>
        <v>82</v>
      </c>
      <c r="Z318" s="139"/>
      <c r="AA318" s="139">
        <f t="shared" si="69"/>
        <v>82</v>
      </c>
      <c r="AB318" s="139">
        <v>-24.9</v>
      </c>
      <c r="AC318" s="139">
        <f t="shared" si="69"/>
        <v>57.1</v>
      </c>
      <c r="AD318" s="139"/>
      <c r="AE318" s="139">
        <f t="shared" si="69"/>
        <v>57.1</v>
      </c>
    </row>
    <row r="319" spans="1:31" ht="34.15" customHeight="1" x14ac:dyDescent="0.3">
      <c r="A319" s="12"/>
      <c r="B319" s="7"/>
      <c r="C319" s="33" t="s">
        <v>239</v>
      </c>
      <c r="D319" s="87" t="s">
        <v>118</v>
      </c>
      <c r="E319" s="87"/>
      <c r="F319" s="55"/>
      <c r="G319" s="139">
        <f>G320+G322</f>
        <v>27960.1</v>
      </c>
      <c r="H319" s="139">
        <f>H320+H322</f>
        <v>0</v>
      </c>
      <c r="I319" s="139">
        <f t="shared" si="63"/>
        <v>27960.1</v>
      </c>
      <c r="J319" s="139">
        <f>J320+J322</f>
        <v>0</v>
      </c>
      <c r="K319" s="139">
        <f t="shared" si="64"/>
        <v>27960.1</v>
      </c>
      <c r="L319" s="139">
        <f>L320+L322</f>
        <v>0</v>
      </c>
      <c r="M319" s="139">
        <f t="shared" si="64"/>
        <v>27960.1</v>
      </c>
      <c r="N319" s="139">
        <f>N320+N322</f>
        <v>123.39999999999998</v>
      </c>
      <c r="O319" s="139">
        <f t="shared" si="65"/>
        <v>28083.5</v>
      </c>
      <c r="P319" s="139">
        <f>P320+P322</f>
        <v>0</v>
      </c>
      <c r="Q319" s="139">
        <f t="shared" si="67"/>
        <v>28083.5</v>
      </c>
      <c r="R319" s="139">
        <f>R320+R322</f>
        <v>0</v>
      </c>
      <c r="S319" s="139">
        <f t="shared" si="68"/>
        <v>28083.5</v>
      </c>
      <c r="T319" s="139">
        <f>T320+T322</f>
        <v>0</v>
      </c>
      <c r="U319" s="139">
        <f t="shared" si="68"/>
        <v>28083.5</v>
      </c>
      <c r="V319" s="139">
        <f>V320+V322</f>
        <v>722.7</v>
      </c>
      <c r="W319" s="139">
        <f t="shared" si="68"/>
        <v>28806.2</v>
      </c>
      <c r="X319" s="139">
        <f>X320+X322</f>
        <v>0</v>
      </c>
      <c r="Y319" s="139">
        <f t="shared" si="68"/>
        <v>28806.2</v>
      </c>
      <c r="Z319" s="139">
        <f>Z320+Z322</f>
        <v>0</v>
      </c>
      <c r="AA319" s="139">
        <f t="shared" si="69"/>
        <v>28806.2</v>
      </c>
      <c r="AB319" s="139">
        <f>AB320+AB322</f>
        <v>-189.7</v>
      </c>
      <c r="AC319" s="139">
        <f t="shared" si="69"/>
        <v>28616.5</v>
      </c>
      <c r="AD319" s="139">
        <f>AD320+AD322</f>
        <v>-908.4</v>
      </c>
      <c r="AE319" s="139">
        <f t="shared" si="69"/>
        <v>27708.1</v>
      </c>
    </row>
    <row r="320" spans="1:31" ht="40.5" x14ac:dyDescent="0.3">
      <c r="A320" s="12"/>
      <c r="B320" s="7"/>
      <c r="C320" s="33" t="s">
        <v>107</v>
      </c>
      <c r="D320" s="87" t="s">
        <v>119</v>
      </c>
      <c r="E320" s="87"/>
      <c r="F320" s="55"/>
      <c r="G320" s="139">
        <f>G321</f>
        <v>26920.1</v>
      </c>
      <c r="H320" s="139">
        <f>H321</f>
        <v>0</v>
      </c>
      <c r="I320" s="139">
        <f t="shared" si="63"/>
        <v>26920.1</v>
      </c>
      <c r="J320" s="139">
        <f>J321</f>
        <v>0</v>
      </c>
      <c r="K320" s="139">
        <f t="shared" si="64"/>
        <v>26920.1</v>
      </c>
      <c r="L320" s="139">
        <f>L321</f>
        <v>0</v>
      </c>
      <c r="M320" s="139">
        <f t="shared" si="64"/>
        <v>26920.1</v>
      </c>
      <c r="N320" s="139">
        <f>N321</f>
        <v>-498.6</v>
      </c>
      <c r="O320" s="139">
        <f t="shared" si="65"/>
        <v>26421.5</v>
      </c>
      <c r="P320" s="139">
        <f>P321</f>
        <v>0</v>
      </c>
      <c r="Q320" s="139">
        <f t="shared" si="67"/>
        <v>26421.5</v>
      </c>
      <c r="R320" s="139">
        <f>R321</f>
        <v>0</v>
      </c>
      <c r="S320" s="139">
        <f t="shared" si="68"/>
        <v>26421.5</v>
      </c>
      <c r="T320" s="139">
        <f>T321</f>
        <v>0</v>
      </c>
      <c r="U320" s="139">
        <f t="shared" si="68"/>
        <v>26421.5</v>
      </c>
      <c r="V320" s="139">
        <f>V321</f>
        <v>298.39999999999998</v>
      </c>
      <c r="W320" s="139">
        <f t="shared" si="68"/>
        <v>26719.9</v>
      </c>
      <c r="X320" s="139">
        <f>X321</f>
        <v>0</v>
      </c>
      <c r="Y320" s="139">
        <f t="shared" si="68"/>
        <v>26719.9</v>
      </c>
      <c r="Z320" s="139">
        <f>Z321</f>
        <v>0</v>
      </c>
      <c r="AA320" s="139">
        <f t="shared" si="69"/>
        <v>26719.9</v>
      </c>
      <c r="AB320" s="139">
        <f>AB321</f>
        <v>41.4</v>
      </c>
      <c r="AC320" s="139">
        <f t="shared" si="69"/>
        <v>26761.300000000003</v>
      </c>
      <c r="AD320" s="139">
        <f>AD321</f>
        <v>-908.4</v>
      </c>
      <c r="AE320" s="139">
        <f t="shared" si="69"/>
        <v>25852.9</v>
      </c>
    </row>
    <row r="321" spans="1:31" s="17" customFormat="1" ht="49.15" customHeight="1" x14ac:dyDescent="0.3">
      <c r="A321" s="39"/>
      <c r="B321" s="7"/>
      <c r="C321" s="33" t="s">
        <v>9</v>
      </c>
      <c r="D321" s="87" t="s">
        <v>119</v>
      </c>
      <c r="E321" s="87">
        <v>600</v>
      </c>
      <c r="F321" s="55">
        <v>1</v>
      </c>
      <c r="G321" s="139">
        <v>26920.1</v>
      </c>
      <c r="H321" s="139"/>
      <c r="I321" s="139">
        <f t="shared" si="63"/>
        <v>26920.1</v>
      </c>
      <c r="J321" s="139"/>
      <c r="K321" s="139">
        <f t="shared" si="64"/>
        <v>26920.1</v>
      </c>
      <c r="L321" s="139"/>
      <c r="M321" s="139">
        <f t="shared" si="64"/>
        <v>26920.1</v>
      </c>
      <c r="N321" s="139">
        <v>-498.6</v>
      </c>
      <c r="O321" s="139">
        <f t="shared" si="65"/>
        <v>26421.5</v>
      </c>
      <c r="P321" s="139"/>
      <c r="Q321" s="139">
        <f t="shared" si="67"/>
        <v>26421.5</v>
      </c>
      <c r="R321" s="139"/>
      <c r="S321" s="139">
        <f t="shared" si="68"/>
        <v>26421.5</v>
      </c>
      <c r="T321" s="139"/>
      <c r="U321" s="139">
        <f t="shared" si="68"/>
        <v>26421.5</v>
      </c>
      <c r="V321" s="139">
        <v>298.39999999999998</v>
      </c>
      <c r="W321" s="139">
        <f t="shared" si="68"/>
        <v>26719.9</v>
      </c>
      <c r="X321" s="139"/>
      <c r="Y321" s="139">
        <f t="shared" si="68"/>
        <v>26719.9</v>
      </c>
      <c r="Z321" s="139"/>
      <c r="AA321" s="139">
        <f t="shared" si="69"/>
        <v>26719.9</v>
      </c>
      <c r="AB321" s="139">
        <v>41.4</v>
      </c>
      <c r="AC321" s="139">
        <f t="shared" si="69"/>
        <v>26761.300000000003</v>
      </c>
      <c r="AD321" s="139">
        <v>-908.4</v>
      </c>
      <c r="AE321" s="139">
        <f t="shared" si="69"/>
        <v>25852.9</v>
      </c>
    </row>
    <row r="322" spans="1:31" s="17" customFormat="1" ht="19.899999999999999" customHeight="1" x14ac:dyDescent="0.3">
      <c r="A322" s="39"/>
      <c r="B322" s="7"/>
      <c r="C322" s="21" t="s">
        <v>339</v>
      </c>
      <c r="D322" s="87" t="s">
        <v>341</v>
      </c>
      <c r="E322" s="87"/>
      <c r="F322" s="55"/>
      <c r="G322" s="139">
        <f>G323</f>
        <v>1040</v>
      </c>
      <c r="H322" s="139">
        <f>H323</f>
        <v>0</v>
      </c>
      <c r="I322" s="139">
        <f t="shared" si="63"/>
        <v>1040</v>
      </c>
      <c r="J322" s="139">
        <f>J323</f>
        <v>0</v>
      </c>
      <c r="K322" s="139">
        <f t="shared" si="64"/>
        <v>1040</v>
      </c>
      <c r="L322" s="139">
        <f>L323</f>
        <v>0</v>
      </c>
      <c r="M322" s="139">
        <f t="shared" si="64"/>
        <v>1040</v>
      </c>
      <c r="N322" s="139">
        <f>N323</f>
        <v>622</v>
      </c>
      <c r="O322" s="139">
        <f t="shared" si="65"/>
        <v>1662</v>
      </c>
      <c r="P322" s="139">
        <f>P323</f>
        <v>0</v>
      </c>
      <c r="Q322" s="139">
        <f t="shared" si="67"/>
        <v>1662</v>
      </c>
      <c r="R322" s="139">
        <f>R323</f>
        <v>0</v>
      </c>
      <c r="S322" s="139">
        <f t="shared" si="68"/>
        <v>1662</v>
      </c>
      <c r="T322" s="139">
        <f>T323</f>
        <v>0</v>
      </c>
      <c r="U322" s="139">
        <f t="shared" si="68"/>
        <v>1662</v>
      </c>
      <c r="V322" s="139">
        <f>V323</f>
        <v>424.3</v>
      </c>
      <c r="W322" s="139">
        <f t="shared" si="68"/>
        <v>2086.3000000000002</v>
      </c>
      <c r="X322" s="139">
        <f>X323</f>
        <v>0</v>
      </c>
      <c r="Y322" s="139">
        <f t="shared" si="68"/>
        <v>2086.3000000000002</v>
      </c>
      <c r="Z322" s="139">
        <f>Z323</f>
        <v>0</v>
      </c>
      <c r="AA322" s="139">
        <f t="shared" si="69"/>
        <v>2086.3000000000002</v>
      </c>
      <c r="AB322" s="139">
        <f>AB323</f>
        <v>-231.1</v>
      </c>
      <c r="AC322" s="139">
        <f t="shared" si="69"/>
        <v>1855.2000000000003</v>
      </c>
      <c r="AD322" s="139">
        <f>AD323</f>
        <v>0</v>
      </c>
      <c r="AE322" s="139">
        <f t="shared" si="69"/>
        <v>1855.2000000000003</v>
      </c>
    </row>
    <row r="323" spans="1:31" s="17" customFormat="1" ht="39.6" customHeight="1" x14ac:dyDescent="0.3">
      <c r="A323" s="39"/>
      <c r="B323" s="7"/>
      <c r="C323" s="49" t="s">
        <v>20</v>
      </c>
      <c r="D323" s="87" t="s">
        <v>341</v>
      </c>
      <c r="E323" s="87">
        <v>600</v>
      </c>
      <c r="F323" s="55">
        <v>1</v>
      </c>
      <c r="G323" s="139">
        <v>1040</v>
      </c>
      <c r="H323" s="139"/>
      <c r="I323" s="139">
        <f t="shared" si="63"/>
        <v>1040</v>
      </c>
      <c r="J323" s="139"/>
      <c r="K323" s="139">
        <f t="shared" si="64"/>
        <v>1040</v>
      </c>
      <c r="L323" s="139"/>
      <c r="M323" s="139">
        <f t="shared" si="64"/>
        <v>1040</v>
      </c>
      <c r="N323" s="139">
        <v>622</v>
      </c>
      <c r="O323" s="139">
        <f t="shared" si="65"/>
        <v>1662</v>
      </c>
      <c r="P323" s="139"/>
      <c r="Q323" s="139">
        <f t="shared" si="67"/>
        <v>1662</v>
      </c>
      <c r="R323" s="139"/>
      <c r="S323" s="139">
        <f t="shared" si="68"/>
        <v>1662</v>
      </c>
      <c r="T323" s="139"/>
      <c r="U323" s="139">
        <f t="shared" si="68"/>
        <v>1662</v>
      </c>
      <c r="V323" s="139">
        <v>424.3</v>
      </c>
      <c r="W323" s="139">
        <f t="shared" si="68"/>
        <v>2086.3000000000002</v>
      </c>
      <c r="X323" s="139"/>
      <c r="Y323" s="139">
        <f t="shared" si="68"/>
        <v>2086.3000000000002</v>
      </c>
      <c r="Z323" s="139"/>
      <c r="AA323" s="139">
        <f t="shared" si="69"/>
        <v>2086.3000000000002</v>
      </c>
      <c r="AB323" s="139">
        <v>-231.1</v>
      </c>
      <c r="AC323" s="139">
        <f t="shared" si="69"/>
        <v>1855.2000000000003</v>
      </c>
      <c r="AD323" s="139"/>
      <c r="AE323" s="139">
        <f t="shared" si="69"/>
        <v>1855.2000000000003</v>
      </c>
    </row>
    <row r="324" spans="1:31" ht="66.599999999999994" customHeight="1" x14ac:dyDescent="0.3">
      <c r="A324" s="12"/>
      <c r="B324" s="13">
        <v>12</v>
      </c>
      <c r="C324" s="9" t="s">
        <v>226</v>
      </c>
      <c r="D324" s="56" t="s">
        <v>120</v>
      </c>
      <c r="E324" s="56"/>
      <c r="F324" s="9"/>
      <c r="G324" s="63">
        <f>G325+G329+G340</f>
        <v>11082.3</v>
      </c>
      <c r="H324" s="63">
        <f>H325+H329+H340</f>
        <v>0</v>
      </c>
      <c r="I324" s="63">
        <f t="shared" si="63"/>
        <v>11082.3</v>
      </c>
      <c r="J324" s="63">
        <f>J325+J329+J332+J340</f>
        <v>17844.099999999999</v>
      </c>
      <c r="K324" s="63">
        <f t="shared" si="64"/>
        <v>28926.399999999998</v>
      </c>
      <c r="L324" s="63">
        <f>L325+L329+L332+L340</f>
        <v>-52.7</v>
      </c>
      <c r="M324" s="63">
        <f t="shared" si="64"/>
        <v>28873.699999999997</v>
      </c>
      <c r="N324" s="63">
        <f>N325+N329+N332+N340</f>
        <v>0</v>
      </c>
      <c r="O324" s="63">
        <f t="shared" si="65"/>
        <v>28873.699999999997</v>
      </c>
      <c r="P324" s="63">
        <f>P325+P329+P332+P340</f>
        <v>67.099999999999994</v>
      </c>
      <c r="Q324" s="63">
        <f t="shared" si="67"/>
        <v>28940.799999999996</v>
      </c>
      <c r="R324" s="63">
        <f>R325+R329+R332+R340+R343</f>
        <v>8735.9000000000015</v>
      </c>
      <c r="S324" s="63">
        <f t="shared" si="68"/>
        <v>37676.699999999997</v>
      </c>
      <c r="T324" s="63">
        <f>T325+T329+T332+T340+T343</f>
        <v>0</v>
      </c>
      <c r="U324" s="63">
        <f t="shared" si="68"/>
        <v>37676.699999999997</v>
      </c>
      <c r="V324" s="63">
        <f>V325+V329+V332+V340+V343</f>
        <v>2988.7</v>
      </c>
      <c r="W324" s="63">
        <f t="shared" si="68"/>
        <v>40665.399999999994</v>
      </c>
      <c r="X324" s="63">
        <f>X325+X329+X332+X340+X343</f>
        <v>-882.70000000000073</v>
      </c>
      <c r="Y324" s="63">
        <f t="shared" si="68"/>
        <v>39782.699999999997</v>
      </c>
      <c r="Z324" s="63">
        <f>Z325+Z329+Z332+Z340+Z343</f>
        <v>0</v>
      </c>
      <c r="AA324" s="63">
        <f t="shared" si="69"/>
        <v>39782.699999999997</v>
      </c>
      <c r="AB324" s="63">
        <f>AB325+AB329+AB332+AB340+AB343</f>
        <v>2000</v>
      </c>
      <c r="AC324" s="63">
        <f t="shared" si="69"/>
        <v>41782.699999999997</v>
      </c>
      <c r="AD324" s="63">
        <f>AD325+AD329+AD332+AD340+AD343</f>
        <v>-2426.1</v>
      </c>
      <c r="AE324" s="63">
        <f t="shared" si="69"/>
        <v>39356.6</v>
      </c>
    </row>
    <row r="325" spans="1:31" ht="45" customHeight="1" x14ac:dyDescent="0.3">
      <c r="A325" s="12"/>
      <c r="B325" s="7"/>
      <c r="C325" s="33" t="s">
        <v>221</v>
      </c>
      <c r="D325" s="87" t="s">
        <v>121</v>
      </c>
      <c r="E325" s="87"/>
      <c r="F325" s="54"/>
      <c r="G325" s="139">
        <f>G326</f>
        <v>8525.7999999999993</v>
      </c>
      <c r="H325" s="139">
        <f>H326</f>
        <v>0</v>
      </c>
      <c r="I325" s="139">
        <f t="shared" si="63"/>
        <v>8525.7999999999993</v>
      </c>
      <c r="J325" s="139">
        <f>J326</f>
        <v>0</v>
      </c>
      <c r="K325" s="139">
        <f t="shared" si="64"/>
        <v>8525.7999999999993</v>
      </c>
      <c r="L325" s="139">
        <f>L326</f>
        <v>0</v>
      </c>
      <c r="M325" s="139">
        <f t="shared" si="64"/>
        <v>8525.7999999999993</v>
      </c>
      <c r="N325" s="139">
        <f>N326</f>
        <v>0</v>
      </c>
      <c r="O325" s="139">
        <f t="shared" si="65"/>
        <v>8525.7999999999993</v>
      </c>
      <c r="P325" s="139">
        <f>P326</f>
        <v>44.7</v>
      </c>
      <c r="Q325" s="139">
        <f t="shared" si="67"/>
        <v>8570.5</v>
      </c>
      <c r="R325" s="139">
        <f>R326</f>
        <v>0</v>
      </c>
      <c r="S325" s="139">
        <f t="shared" si="68"/>
        <v>8570.5</v>
      </c>
      <c r="T325" s="139">
        <f>T326</f>
        <v>0</v>
      </c>
      <c r="U325" s="139">
        <f t="shared" si="68"/>
        <v>8570.5</v>
      </c>
      <c r="V325" s="139">
        <f>V326</f>
        <v>0</v>
      </c>
      <c r="W325" s="139">
        <f t="shared" si="68"/>
        <v>8570.5</v>
      </c>
      <c r="X325" s="139">
        <f>X326</f>
        <v>-1000</v>
      </c>
      <c r="Y325" s="139">
        <f t="shared" si="68"/>
        <v>7570.5</v>
      </c>
      <c r="Z325" s="139">
        <f>Z326</f>
        <v>0</v>
      </c>
      <c r="AA325" s="139">
        <f t="shared" si="69"/>
        <v>7570.5</v>
      </c>
      <c r="AB325" s="139">
        <f>AB326</f>
        <v>2000</v>
      </c>
      <c r="AC325" s="139">
        <f t="shared" si="69"/>
        <v>9570.5</v>
      </c>
      <c r="AD325" s="139">
        <f>AD326</f>
        <v>-2000</v>
      </c>
      <c r="AE325" s="139">
        <f t="shared" si="69"/>
        <v>7570.5</v>
      </c>
    </row>
    <row r="326" spans="1:31" ht="20.25" x14ac:dyDescent="0.3">
      <c r="A326" s="12"/>
      <c r="B326" s="7"/>
      <c r="C326" s="33" t="s">
        <v>53</v>
      </c>
      <c r="D326" s="87" t="s">
        <v>219</v>
      </c>
      <c r="E326" s="87"/>
      <c r="F326" s="54"/>
      <c r="G326" s="139">
        <f>G327</f>
        <v>8525.7999999999993</v>
      </c>
      <c r="H326" s="139">
        <f>H327</f>
        <v>0</v>
      </c>
      <c r="I326" s="139">
        <f t="shared" si="63"/>
        <v>8525.7999999999993</v>
      </c>
      <c r="J326" s="139">
        <f>J327</f>
        <v>0</v>
      </c>
      <c r="K326" s="139">
        <f t="shared" si="64"/>
        <v>8525.7999999999993</v>
      </c>
      <c r="L326" s="139">
        <f>L327</f>
        <v>0</v>
      </c>
      <c r="M326" s="139">
        <f t="shared" si="64"/>
        <v>8525.7999999999993</v>
      </c>
      <c r="N326" s="139">
        <f>N327</f>
        <v>0</v>
      </c>
      <c r="O326" s="139">
        <f t="shared" si="65"/>
        <v>8525.7999999999993</v>
      </c>
      <c r="P326" s="139">
        <f>P327</f>
        <v>44.7</v>
      </c>
      <c r="Q326" s="139">
        <f t="shared" si="67"/>
        <v>8570.5</v>
      </c>
      <c r="R326" s="139">
        <f>R327</f>
        <v>0</v>
      </c>
      <c r="S326" s="139">
        <f t="shared" si="68"/>
        <v>8570.5</v>
      </c>
      <c r="T326" s="139">
        <f>T327</f>
        <v>0</v>
      </c>
      <c r="U326" s="139">
        <f t="shared" si="68"/>
        <v>8570.5</v>
      </c>
      <c r="V326" s="139">
        <f>V327</f>
        <v>0</v>
      </c>
      <c r="W326" s="139">
        <f t="shared" si="68"/>
        <v>8570.5</v>
      </c>
      <c r="X326" s="139">
        <f>X327</f>
        <v>-1000</v>
      </c>
      <c r="Y326" s="139">
        <f t="shared" si="68"/>
        <v>7570.5</v>
      </c>
      <c r="Z326" s="139">
        <f>Z327</f>
        <v>0</v>
      </c>
      <c r="AA326" s="139">
        <f t="shared" si="69"/>
        <v>7570.5</v>
      </c>
      <c r="AB326" s="139">
        <f>AB327+AB328</f>
        <v>2000</v>
      </c>
      <c r="AC326" s="139">
        <f t="shared" si="69"/>
        <v>9570.5</v>
      </c>
      <c r="AD326" s="139">
        <f>AD327+AD328</f>
        <v>-2000</v>
      </c>
      <c r="AE326" s="139">
        <f t="shared" si="69"/>
        <v>7570.5</v>
      </c>
    </row>
    <row r="327" spans="1:31" ht="43.9" customHeight="1" x14ac:dyDescent="0.3">
      <c r="A327" s="12"/>
      <c r="B327" s="7"/>
      <c r="C327" s="33" t="s">
        <v>14</v>
      </c>
      <c r="D327" s="87" t="s">
        <v>219</v>
      </c>
      <c r="E327" s="87">
        <v>200</v>
      </c>
      <c r="F327" s="54"/>
      <c r="G327" s="139">
        <v>8525.7999999999993</v>
      </c>
      <c r="H327" s="139"/>
      <c r="I327" s="139">
        <f t="shared" si="63"/>
        <v>8525.7999999999993</v>
      </c>
      <c r="J327" s="139"/>
      <c r="K327" s="139">
        <f t="shared" si="64"/>
        <v>8525.7999999999993</v>
      </c>
      <c r="L327" s="139"/>
      <c r="M327" s="139">
        <f t="shared" si="64"/>
        <v>8525.7999999999993</v>
      </c>
      <c r="N327" s="139"/>
      <c r="O327" s="139">
        <f t="shared" si="65"/>
        <v>8525.7999999999993</v>
      </c>
      <c r="P327" s="139">
        <v>44.7</v>
      </c>
      <c r="Q327" s="139">
        <f t="shared" si="67"/>
        <v>8570.5</v>
      </c>
      <c r="R327" s="139"/>
      <c r="S327" s="139">
        <f t="shared" si="68"/>
        <v>8570.5</v>
      </c>
      <c r="T327" s="139"/>
      <c r="U327" s="139">
        <f t="shared" si="68"/>
        <v>8570.5</v>
      </c>
      <c r="V327" s="139"/>
      <c r="W327" s="139">
        <f t="shared" si="68"/>
        <v>8570.5</v>
      </c>
      <c r="X327" s="139">
        <v>-1000</v>
      </c>
      <c r="Y327" s="139">
        <f t="shared" si="68"/>
        <v>7570.5</v>
      </c>
      <c r="Z327" s="139"/>
      <c r="AA327" s="139">
        <f t="shared" si="69"/>
        <v>7570.5</v>
      </c>
      <c r="AB327" s="139">
        <v>0</v>
      </c>
      <c r="AC327" s="139">
        <f t="shared" si="69"/>
        <v>7570.5</v>
      </c>
      <c r="AD327" s="139">
        <v>0</v>
      </c>
      <c r="AE327" s="139">
        <f t="shared" si="69"/>
        <v>7570.5</v>
      </c>
    </row>
    <row r="328" spans="1:31" s="65" customFormat="1" ht="40.15" customHeight="1" x14ac:dyDescent="0.3">
      <c r="A328" s="66"/>
      <c r="B328" s="7"/>
      <c r="C328" s="163" t="s">
        <v>52</v>
      </c>
      <c r="D328" s="57" t="s">
        <v>219</v>
      </c>
      <c r="E328" s="57">
        <v>400</v>
      </c>
      <c r="F328" s="54"/>
      <c r="G328" s="139">
        <v>2337.1999999999998</v>
      </c>
      <c r="H328" s="139"/>
      <c r="I328" s="139">
        <v>2337.1999999999998</v>
      </c>
      <c r="J328" s="139"/>
      <c r="K328" s="139">
        <v>2337.1999999999998</v>
      </c>
      <c r="L328" s="139"/>
      <c r="M328" s="139">
        <v>2337.1999999999998</v>
      </c>
      <c r="N328" s="139"/>
      <c r="O328" s="139">
        <v>2337.1999999999998</v>
      </c>
      <c r="P328" s="139"/>
      <c r="Q328" s="139">
        <v>2337.1999999999998</v>
      </c>
      <c r="R328" s="139"/>
      <c r="S328" s="139">
        <v>2337.1999999999998</v>
      </c>
      <c r="T328" s="139"/>
      <c r="U328" s="139">
        <v>2337.1999999999998</v>
      </c>
      <c r="V328" s="139">
        <v>2983.5</v>
      </c>
      <c r="W328" s="139">
        <v>5320.7</v>
      </c>
      <c r="X328" s="139"/>
      <c r="Y328" s="139">
        <v>5320.7</v>
      </c>
      <c r="Z328" s="139"/>
      <c r="AA328" s="139"/>
      <c r="AB328" s="139">
        <v>2000</v>
      </c>
      <c r="AC328" s="139">
        <f t="shared" si="69"/>
        <v>2000</v>
      </c>
      <c r="AD328" s="139">
        <v>-2000</v>
      </c>
      <c r="AE328" s="139">
        <f t="shared" si="69"/>
        <v>0</v>
      </c>
    </row>
    <row r="329" spans="1:31" s="65" customFormat="1" ht="77.45" customHeight="1" x14ac:dyDescent="0.3">
      <c r="A329" s="66"/>
      <c r="B329" s="7"/>
      <c r="C329" s="118" t="s">
        <v>410</v>
      </c>
      <c r="D329" s="121" t="s">
        <v>411</v>
      </c>
      <c r="E329" s="120"/>
      <c r="F329" s="54"/>
      <c r="G329" s="139">
        <f t="shared" ref="G329:AD341" si="70">G330</f>
        <v>219.3</v>
      </c>
      <c r="H329" s="139">
        <f t="shared" si="70"/>
        <v>0</v>
      </c>
      <c r="I329" s="139">
        <f t="shared" si="63"/>
        <v>219.3</v>
      </c>
      <c r="J329" s="139">
        <f t="shared" si="70"/>
        <v>0</v>
      </c>
      <c r="K329" s="139">
        <f t="shared" si="64"/>
        <v>219.3</v>
      </c>
      <c r="L329" s="139">
        <f t="shared" si="70"/>
        <v>0</v>
      </c>
      <c r="M329" s="139">
        <f t="shared" si="64"/>
        <v>219.3</v>
      </c>
      <c r="N329" s="139">
        <f t="shared" si="70"/>
        <v>0</v>
      </c>
      <c r="O329" s="139">
        <f t="shared" si="65"/>
        <v>219.3</v>
      </c>
      <c r="P329" s="139">
        <f t="shared" si="70"/>
        <v>22.4</v>
      </c>
      <c r="Q329" s="139">
        <f t="shared" si="67"/>
        <v>241.70000000000002</v>
      </c>
      <c r="R329" s="139">
        <f t="shared" si="70"/>
        <v>0</v>
      </c>
      <c r="S329" s="139">
        <f t="shared" si="68"/>
        <v>241.70000000000002</v>
      </c>
      <c r="T329" s="139">
        <f t="shared" si="70"/>
        <v>0</v>
      </c>
      <c r="U329" s="139">
        <f t="shared" si="68"/>
        <v>241.70000000000002</v>
      </c>
      <c r="V329" s="139">
        <f t="shared" si="70"/>
        <v>5.2</v>
      </c>
      <c r="W329" s="139">
        <f t="shared" si="68"/>
        <v>246.9</v>
      </c>
      <c r="X329" s="139">
        <f t="shared" si="70"/>
        <v>0</v>
      </c>
      <c r="Y329" s="139">
        <f t="shared" si="68"/>
        <v>246.9</v>
      </c>
      <c r="Z329" s="139">
        <f t="shared" si="70"/>
        <v>0</v>
      </c>
      <c r="AA329" s="139">
        <f t="shared" si="69"/>
        <v>246.9</v>
      </c>
      <c r="AB329" s="139">
        <f t="shared" si="70"/>
        <v>0</v>
      </c>
      <c r="AC329" s="139">
        <f t="shared" si="69"/>
        <v>246.9</v>
      </c>
      <c r="AD329" s="139">
        <f t="shared" si="70"/>
        <v>0</v>
      </c>
      <c r="AE329" s="139">
        <f t="shared" si="69"/>
        <v>246.9</v>
      </c>
    </row>
    <row r="330" spans="1:31" s="65" customFormat="1" ht="18.600000000000001" customHeight="1" x14ac:dyDescent="0.3">
      <c r="A330" s="66"/>
      <c r="B330" s="7"/>
      <c r="C330" s="117" t="s">
        <v>53</v>
      </c>
      <c r="D330" s="119" t="s">
        <v>412</v>
      </c>
      <c r="E330" s="120"/>
      <c r="F330" s="54"/>
      <c r="G330" s="139">
        <f t="shared" si="70"/>
        <v>219.3</v>
      </c>
      <c r="H330" s="139">
        <f t="shared" si="70"/>
        <v>0</v>
      </c>
      <c r="I330" s="139">
        <f t="shared" si="63"/>
        <v>219.3</v>
      </c>
      <c r="J330" s="139">
        <f t="shared" si="70"/>
        <v>0</v>
      </c>
      <c r="K330" s="139">
        <f t="shared" si="64"/>
        <v>219.3</v>
      </c>
      <c r="L330" s="139">
        <f t="shared" si="70"/>
        <v>0</v>
      </c>
      <c r="M330" s="139">
        <f t="shared" si="64"/>
        <v>219.3</v>
      </c>
      <c r="N330" s="139">
        <f t="shared" si="70"/>
        <v>0</v>
      </c>
      <c r="O330" s="139">
        <f t="shared" si="65"/>
        <v>219.3</v>
      </c>
      <c r="P330" s="139">
        <f t="shared" si="70"/>
        <v>22.4</v>
      </c>
      <c r="Q330" s="139">
        <f t="shared" si="67"/>
        <v>241.70000000000002</v>
      </c>
      <c r="R330" s="139">
        <f t="shared" si="70"/>
        <v>0</v>
      </c>
      <c r="S330" s="139">
        <f t="shared" si="68"/>
        <v>241.70000000000002</v>
      </c>
      <c r="T330" s="139">
        <f t="shared" si="70"/>
        <v>0</v>
      </c>
      <c r="U330" s="139">
        <f t="shared" si="68"/>
        <v>241.70000000000002</v>
      </c>
      <c r="V330" s="139">
        <f t="shared" si="70"/>
        <v>5.2</v>
      </c>
      <c r="W330" s="139">
        <f t="shared" si="68"/>
        <v>246.9</v>
      </c>
      <c r="X330" s="139">
        <f t="shared" si="70"/>
        <v>0</v>
      </c>
      <c r="Y330" s="139">
        <f t="shared" si="68"/>
        <v>246.9</v>
      </c>
      <c r="Z330" s="139">
        <f t="shared" si="70"/>
        <v>0</v>
      </c>
      <c r="AA330" s="139">
        <f t="shared" si="69"/>
        <v>246.9</v>
      </c>
      <c r="AB330" s="139">
        <f t="shared" si="70"/>
        <v>0</v>
      </c>
      <c r="AC330" s="139">
        <f t="shared" si="69"/>
        <v>246.9</v>
      </c>
      <c r="AD330" s="139">
        <f t="shared" si="70"/>
        <v>0</v>
      </c>
      <c r="AE330" s="139">
        <f t="shared" si="69"/>
        <v>246.9</v>
      </c>
    </row>
    <row r="331" spans="1:31" s="65" customFormat="1" ht="39" x14ac:dyDescent="0.3">
      <c r="A331" s="66"/>
      <c r="B331" s="7"/>
      <c r="C331" s="117" t="s">
        <v>14</v>
      </c>
      <c r="D331" s="119" t="s">
        <v>412</v>
      </c>
      <c r="E331" s="122">
        <v>200</v>
      </c>
      <c r="F331" s="54"/>
      <c r="G331" s="139">
        <v>219.3</v>
      </c>
      <c r="H331" s="139"/>
      <c r="I331" s="139">
        <f t="shared" si="63"/>
        <v>219.3</v>
      </c>
      <c r="J331" s="139"/>
      <c r="K331" s="139">
        <f t="shared" si="64"/>
        <v>219.3</v>
      </c>
      <c r="L331" s="139"/>
      <c r="M331" s="139">
        <f t="shared" si="64"/>
        <v>219.3</v>
      </c>
      <c r="N331" s="139"/>
      <c r="O331" s="139">
        <f t="shared" si="65"/>
        <v>219.3</v>
      </c>
      <c r="P331" s="139">
        <v>22.4</v>
      </c>
      <c r="Q331" s="139">
        <f t="shared" si="67"/>
        <v>241.70000000000002</v>
      </c>
      <c r="R331" s="139"/>
      <c r="S331" s="139">
        <f t="shared" si="68"/>
        <v>241.70000000000002</v>
      </c>
      <c r="T331" s="139"/>
      <c r="U331" s="139">
        <f t="shared" si="68"/>
        <v>241.70000000000002</v>
      </c>
      <c r="V331" s="139">
        <v>5.2</v>
      </c>
      <c r="W331" s="139">
        <f t="shared" si="68"/>
        <v>246.9</v>
      </c>
      <c r="X331" s="139"/>
      <c r="Y331" s="139">
        <f t="shared" si="68"/>
        <v>246.9</v>
      </c>
      <c r="Z331" s="139"/>
      <c r="AA331" s="139">
        <f t="shared" si="69"/>
        <v>246.9</v>
      </c>
      <c r="AB331" s="139"/>
      <c r="AC331" s="139">
        <f t="shared" si="69"/>
        <v>246.9</v>
      </c>
      <c r="AD331" s="139"/>
      <c r="AE331" s="139">
        <f t="shared" si="69"/>
        <v>246.9</v>
      </c>
    </row>
    <row r="332" spans="1:31" s="65" customFormat="1" ht="76.150000000000006" customHeight="1" x14ac:dyDescent="0.3">
      <c r="A332" s="66"/>
      <c r="B332" s="7"/>
      <c r="C332" s="61" t="s">
        <v>473</v>
      </c>
      <c r="D332" s="98" t="s">
        <v>476</v>
      </c>
      <c r="E332" s="146"/>
      <c r="F332" s="54"/>
      <c r="G332" s="139"/>
      <c r="H332" s="139"/>
      <c r="I332" s="139">
        <f t="shared" ref="I332:I333" si="71">G332+H332</f>
        <v>0</v>
      </c>
      <c r="J332" s="139">
        <f>J333+J335</f>
        <v>17844.099999999999</v>
      </c>
      <c r="K332" s="139">
        <f t="shared" ref="K332:M333" si="72">I332+J332</f>
        <v>17844.099999999999</v>
      </c>
      <c r="L332" s="139">
        <f>L333+L335</f>
        <v>-52.7</v>
      </c>
      <c r="M332" s="139">
        <f t="shared" si="72"/>
        <v>17791.399999999998</v>
      </c>
      <c r="N332" s="139">
        <f>N333+N335</f>
        <v>0</v>
      </c>
      <c r="O332" s="139">
        <f t="shared" si="65"/>
        <v>17791.399999999998</v>
      </c>
      <c r="P332" s="139">
        <f>P333+P335</f>
        <v>0</v>
      </c>
      <c r="Q332" s="139">
        <f t="shared" si="67"/>
        <v>17791.399999999998</v>
      </c>
      <c r="R332" s="139">
        <f>R333+R335+R337</f>
        <v>391.2</v>
      </c>
      <c r="S332" s="139">
        <f t="shared" si="68"/>
        <v>18182.599999999999</v>
      </c>
      <c r="T332" s="139">
        <f>T333+T335+T337</f>
        <v>0</v>
      </c>
      <c r="U332" s="139">
        <f t="shared" si="68"/>
        <v>18182.599999999999</v>
      </c>
      <c r="V332" s="139">
        <f>V333+V335+V337</f>
        <v>0</v>
      </c>
      <c r="W332" s="139">
        <f t="shared" si="68"/>
        <v>18182.599999999999</v>
      </c>
      <c r="X332" s="139">
        <f>X333+X335+X337</f>
        <v>0</v>
      </c>
      <c r="Y332" s="139">
        <f t="shared" si="68"/>
        <v>18182.599999999999</v>
      </c>
      <c r="Z332" s="139">
        <f>Z333+Z335+Z337</f>
        <v>0</v>
      </c>
      <c r="AA332" s="139">
        <f t="shared" si="69"/>
        <v>18182.599999999999</v>
      </c>
      <c r="AB332" s="139">
        <f>AB333+AB335+AB337</f>
        <v>0</v>
      </c>
      <c r="AC332" s="139">
        <f t="shared" si="69"/>
        <v>18182.599999999999</v>
      </c>
      <c r="AD332" s="139">
        <f>AD333+AD335+AD337</f>
        <v>-376.09999999999997</v>
      </c>
      <c r="AE332" s="139">
        <f t="shared" si="69"/>
        <v>17806.5</v>
      </c>
    </row>
    <row r="333" spans="1:31" s="65" customFormat="1" ht="58.5" x14ac:dyDescent="0.3">
      <c r="A333" s="66"/>
      <c r="B333" s="7"/>
      <c r="C333" s="61" t="s">
        <v>474</v>
      </c>
      <c r="D333" s="98" t="s">
        <v>477</v>
      </c>
      <c r="E333" s="146"/>
      <c r="F333" s="54"/>
      <c r="G333" s="139"/>
      <c r="H333" s="139"/>
      <c r="I333" s="139">
        <f t="shared" si="71"/>
        <v>0</v>
      </c>
      <c r="J333" s="139">
        <f t="shared" si="70"/>
        <v>15478.5</v>
      </c>
      <c r="K333" s="139">
        <f t="shared" si="72"/>
        <v>15478.5</v>
      </c>
      <c r="L333" s="139">
        <f t="shared" si="70"/>
        <v>0</v>
      </c>
      <c r="M333" s="139">
        <f t="shared" si="72"/>
        <v>15478.5</v>
      </c>
      <c r="N333" s="139">
        <f t="shared" si="70"/>
        <v>0</v>
      </c>
      <c r="O333" s="139">
        <f t="shared" si="65"/>
        <v>15478.5</v>
      </c>
      <c r="P333" s="139">
        <f t="shared" si="70"/>
        <v>0</v>
      </c>
      <c r="Q333" s="139">
        <f t="shared" si="67"/>
        <v>15478.5</v>
      </c>
      <c r="R333" s="139">
        <f t="shared" si="70"/>
        <v>0</v>
      </c>
      <c r="S333" s="139">
        <f t="shared" si="68"/>
        <v>15478.5</v>
      </c>
      <c r="T333" s="139">
        <f t="shared" si="70"/>
        <v>0</v>
      </c>
      <c r="U333" s="139">
        <f t="shared" si="68"/>
        <v>15478.5</v>
      </c>
      <c r="V333" s="139">
        <f t="shared" si="70"/>
        <v>0</v>
      </c>
      <c r="W333" s="139">
        <f t="shared" si="68"/>
        <v>15478.5</v>
      </c>
      <c r="X333" s="139">
        <f t="shared" si="70"/>
        <v>0</v>
      </c>
      <c r="Y333" s="139">
        <f t="shared" si="68"/>
        <v>15478.5</v>
      </c>
      <c r="Z333" s="139">
        <f t="shared" si="70"/>
        <v>0</v>
      </c>
      <c r="AA333" s="139">
        <f t="shared" si="69"/>
        <v>15478.5</v>
      </c>
      <c r="AB333" s="139">
        <f t="shared" si="70"/>
        <v>0</v>
      </c>
      <c r="AC333" s="139">
        <f t="shared" si="69"/>
        <v>15478.5</v>
      </c>
      <c r="AD333" s="139">
        <f t="shared" si="70"/>
        <v>-327.2</v>
      </c>
      <c r="AE333" s="139">
        <f t="shared" si="69"/>
        <v>15151.3</v>
      </c>
    </row>
    <row r="334" spans="1:31" s="65" customFormat="1" ht="37.9" customHeight="1" x14ac:dyDescent="0.3">
      <c r="A334" s="66"/>
      <c r="B334" s="7"/>
      <c r="C334" s="61" t="s">
        <v>52</v>
      </c>
      <c r="D334" s="98" t="s">
        <v>477</v>
      </c>
      <c r="E334" s="146">
        <v>400</v>
      </c>
      <c r="F334" s="54"/>
      <c r="G334" s="139"/>
      <c r="H334" s="139"/>
      <c r="I334" s="139"/>
      <c r="J334" s="139">
        <v>15478.5</v>
      </c>
      <c r="K334" s="139">
        <f t="shared" si="64"/>
        <v>15478.5</v>
      </c>
      <c r="L334" s="139"/>
      <c r="M334" s="139">
        <f t="shared" si="64"/>
        <v>15478.5</v>
      </c>
      <c r="N334" s="139"/>
      <c r="O334" s="139">
        <f t="shared" si="65"/>
        <v>15478.5</v>
      </c>
      <c r="P334" s="139"/>
      <c r="Q334" s="139">
        <f t="shared" si="67"/>
        <v>15478.5</v>
      </c>
      <c r="R334" s="139"/>
      <c r="S334" s="139">
        <f t="shared" si="68"/>
        <v>15478.5</v>
      </c>
      <c r="T334" s="139"/>
      <c r="U334" s="139">
        <f t="shared" si="68"/>
        <v>15478.5</v>
      </c>
      <c r="V334" s="139"/>
      <c r="W334" s="139">
        <f t="shared" si="68"/>
        <v>15478.5</v>
      </c>
      <c r="X334" s="139"/>
      <c r="Y334" s="139">
        <f t="shared" si="68"/>
        <v>15478.5</v>
      </c>
      <c r="Z334" s="139"/>
      <c r="AA334" s="139">
        <f t="shared" si="69"/>
        <v>15478.5</v>
      </c>
      <c r="AB334" s="139"/>
      <c r="AC334" s="139">
        <f t="shared" si="69"/>
        <v>15478.5</v>
      </c>
      <c r="AD334" s="139">
        <v>-327.2</v>
      </c>
      <c r="AE334" s="139">
        <f t="shared" si="69"/>
        <v>15151.3</v>
      </c>
    </row>
    <row r="335" spans="1:31" s="65" customFormat="1" ht="39" x14ac:dyDescent="0.3">
      <c r="A335" s="66"/>
      <c r="B335" s="7"/>
      <c r="C335" s="61" t="s">
        <v>475</v>
      </c>
      <c r="D335" s="98" t="s">
        <v>477</v>
      </c>
      <c r="E335" s="146"/>
      <c r="F335" s="54"/>
      <c r="G335" s="139"/>
      <c r="H335" s="139"/>
      <c r="I335" s="139">
        <f t="shared" ref="I335" si="73">G335+H335</f>
        <v>0</v>
      </c>
      <c r="J335" s="139">
        <f t="shared" si="70"/>
        <v>2365.6</v>
      </c>
      <c r="K335" s="139">
        <f t="shared" ref="K335:M335" si="74">I335+J335</f>
        <v>2365.6</v>
      </c>
      <c r="L335" s="139">
        <f t="shared" si="70"/>
        <v>-52.7</v>
      </c>
      <c r="M335" s="139">
        <f t="shared" si="74"/>
        <v>2312.9</v>
      </c>
      <c r="N335" s="139">
        <f t="shared" si="70"/>
        <v>0</v>
      </c>
      <c r="O335" s="139">
        <f t="shared" si="65"/>
        <v>2312.9</v>
      </c>
      <c r="P335" s="139">
        <f t="shared" si="70"/>
        <v>0</v>
      </c>
      <c r="Q335" s="139">
        <f t="shared" si="67"/>
        <v>2312.9</v>
      </c>
      <c r="R335" s="139">
        <f t="shared" si="70"/>
        <v>0</v>
      </c>
      <c r="S335" s="139">
        <f t="shared" si="68"/>
        <v>2312.9</v>
      </c>
      <c r="T335" s="139">
        <f t="shared" si="70"/>
        <v>0</v>
      </c>
      <c r="U335" s="139">
        <f t="shared" si="68"/>
        <v>2312.9</v>
      </c>
      <c r="V335" s="139">
        <f t="shared" si="70"/>
        <v>0</v>
      </c>
      <c r="W335" s="139">
        <f t="shared" si="68"/>
        <v>2312.9</v>
      </c>
      <c r="X335" s="139">
        <f t="shared" si="70"/>
        <v>0</v>
      </c>
      <c r="Y335" s="139">
        <f t="shared" si="68"/>
        <v>2312.9</v>
      </c>
      <c r="Z335" s="139">
        <f t="shared" si="70"/>
        <v>0</v>
      </c>
      <c r="AA335" s="139">
        <f t="shared" si="69"/>
        <v>2312.9</v>
      </c>
      <c r="AB335" s="139">
        <f t="shared" si="70"/>
        <v>0</v>
      </c>
      <c r="AC335" s="139">
        <f t="shared" si="69"/>
        <v>2312.9</v>
      </c>
      <c r="AD335" s="139">
        <f t="shared" si="70"/>
        <v>-48.9</v>
      </c>
      <c r="AE335" s="139">
        <f t="shared" si="69"/>
        <v>2264</v>
      </c>
    </row>
    <row r="336" spans="1:31" s="65" customFormat="1" ht="39" x14ac:dyDescent="0.3">
      <c r="A336" s="66"/>
      <c r="B336" s="7"/>
      <c r="C336" s="61" t="s">
        <v>52</v>
      </c>
      <c r="D336" s="98" t="s">
        <v>477</v>
      </c>
      <c r="E336" s="146">
        <v>400</v>
      </c>
      <c r="F336" s="54"/>
      <c r="G336" s="139"/>
      <c r="H336" s="139"/>
      <c r="I336" s="139"/>
      <c r="J336" s="139">
        <v>2365.6</v>
      </c>
      <c r="K336" s="139">
        <f t="shared" si="64"/>
        <v>2365.6</v>
      </c>
      <c r="L336" s="139">
        <v>-52.7</v>
      </c>
      <c r="M336" s="139">
        <f t="shared" si="64"/>
        <v>2312.9</v>
      </c>
      <c r="N336" s="139"/>
      <c r="O336" s="139">
        <f t="shared" si="65"/>
        <v>2312.9</v>
      </c>
      <c r="P336" s="139"/>
      <c r="Q336" s="139">
        <f t="shared" si="67"/>
        <v>2312.9</v>
      </c>
      <c r="R336" s="139"/>
      <c r="S336" s="139">
        <f t="shared" si="68"/>
        <v>2312.9</v>
      </c>
      <c r="T336" s="139"/>
      <c r="U336" s="139">
        <f t="shared" si="68"/>
        <v>2312.9</v>
      </c>
      <c r="V336" s="139"/>
      <c r="W336" s="139">
        <f t="shared" si="68"/>
        <v>2312.9</v>
      </c>
      <c r="X336" s="139"/>
      <c r="Y336" s="139">
        <f t="shared" si="68"/>
        <v>2312.9</v>
      </c>
      <c r="Z336" s="139"/>
      <c r="AA336" s="139">
        <f t="shared" si="69"/>
        <v>2312.9</v>
      </c>
      <c r="AB336" s="139"/>
      <c r="AC336" s="139">
        <f t="shared" si="69"/>
        <v>2312.9</v>
      </c>
      <c r="AD336" s="139">
        <v>-48.9</v>
      </c>
      <c r="AE336" s="139">
        <f t="shared" si="69"/>
        <v>2264</v>
      </c>
    </row>
    <row r="337" spans="1:31" s="65" customFormat="1" ht="20.25" x14ac:dyDescent="0.3">
      <c r="A337" s="66"/>
      <c r="B337" s="7"/>
      <c r="C337" s="61" t="s">
        <v>53</v>
      </c>
      <c r="D337" s="98" t="s">
        <v>527</v>
      </c>
      <c r="E337" s="146"/>
      <c r="F337" s="54"/>
      <c r="G337" s="139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>
        <f>R338</f>
        <v>391.2</v>
      </c>
      <c r="S337" s="139">
        <f t="shared" si="68"/>
        <v>391.2</v>
      </c>
      <c r="T337" s="139">
        <f>T338+T339</f>
        <v>0</v>
      </c>
      <c r="U337" s="139">
        <f t="shared" si="68"/>
        <v>391.2</v>
      </c>
      <c r="V337" s="139">
        <f>V338+V339</f>
        <v>0</v>
      </c>
      <c r="W337" s="139">
        <f t="shared" si="68"/>
        <v>391.2</v>
      </c>
      <c r="X337" s="139">
        <f>X338+X339</f>
        <v>0</v>
      </c>
      <c r="Y337" s="139">
        <f t="shared" ref="Y337:AE393" si="75">W337+X337</f>
        <v>391.2</v>
      </c>
      <c r="Z337" s="139">
        <f>Z338+Z339</f>
        <v>0</v>
      </c>
      <c r="AA337" s="139">
        <f t="shared" si="75"/>
        <v>391.2</v>
      </c>
      <c r="AB337" s="139">
        <f>AB338+AB339</f>
        <v>0</v>
      </c>
      <c r="AC337" s="139">
        <f t="shared" si="75"/>
        <v>391.2</v>
      </c>
      <c r="AD337" s="139">
        <f>AD338+AD339</f>
        <v>0</v>
      </c>
      <c r="AE337" s="139">
        <f t="shared" si="75"/>
        <v>391.2</v>
      </c>
    </row>
    <row r="338" spans="1:31" s="65" customFormat="1" ht="39" x14ac:dyDescent="0.3">
      <c r="A338" s="66"/>
      <c r="B338" s="7"/>
      <c r="C338" s="61" t="s">
        <v>14</v>
      </c>
      <c r="D338" s="98" t="s">
        <v>527</v>
      </c>
      <c r="E338" s="146">
        <v>200</v>
      </c>
      <c r="F338" s="54"/>
      <c r="G338" s="139"/>
      <c r="H338" s="139"/>
      <c r="I338" s="139"/>
      <c r="J338" s="139"/>
      <c r="K338" s="139"/>
      <c r="L338" s="139"/>
      <c r="M338" s="139"/>
      <c r="N338" s="139"/>
      <c r="O338" s="139"/>
      <c r="P338" s="139"/>
      <c r="Q338" s="139"/>
      <c r="R338" s="139">
        <v>391.2</v>
      </c>
      <c r="S338" s="139">
        <f t="shared" si="68"/>
        <v>391.2</v>
      </c>
      <c r="T338" s="139">
        <v>-391.2</v>
      </c>
      <c r="U338" s="139">
        <f t="shared" si="68"/>
        <v>0</v>
      </c>
      <c r="V338" s="139"/>
      <c r="W338" s="139">
        <f t="shared" si="68"/>
        <v>0</v>
      </c>
      <c r="X338" s="139"/>
      <c r="Y338" s="139">
        <f t="shared" si="75"/>
        <v>0</v>
      </c>
      <c r="Z338" s="139"/>
      <c r="AA338" s="139">
        <f t="shared" si="75"/>
        <v>0</v>
      </c>
      <c r="AB338" s="139"/>
      <c r="AC338" s="139">
        <f t="shared" si="75"/>
        <v>0</v>
      </c>
      <c r="AD338" s="139"/>
      <c r="AE338" s="139">
        <f t="shared" si="75"/>
        <v>0</v>
      </c>
    </row>
    <row r="339" spans="1:31" s="65" customFormat="1" ht="39" x14ac:dyDescent="0.3">
      <c r="A339" s="66"/>
      <c r="B339" s="7"/>
      <c r="C339" s="61" t="s">
        <v>52</v>
      </c>
      <c r="D339" s="98" t="s">
        <v>527</v>
      </c>
      <c r="E339" s="146">
        <v>400</v>
      </c>
      <c r="F339" s="54"/>
      <c r="G339" s="139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>
        <f t="shared" ref="S339" si="76">Q339+R339</f>
        <v>0</v>
      </c>
      <c r="T339" s="139">
        <v>391.2</v>
      </c>
      <c r="U339" s="139">
        <f t="shared" ref="U339:AE339" si="77">S339+T339</f>
        <v>391.2</v>
      </c>
      <c r="V339" s="139"/>
      <c r="W339" s="139">
        <f t="shared" si="77"/>
        <v>391.2</v>
      </c>
      <c r="X339" s="139"/>
      <c r="Y339" s="139">
        <f t="shared" si="77"/>
        <v>391.2</v>
      </c>
      <c r="Z339" s="139"/>
      <c r="AA339" s="139">
        <f t="shared" si="77"/>
        <v>391.2</v>
      </c>
      <c r="AB339" s="139"/>
      <c r="AC339" s="139">
        <f t="shared" si="77"/>
        <v>391.2</v>
      </c>
      <c r="AD339" s="139"/>
      <c r="AE339" s="139">
        <f t="shared" si="77"/>
        <v>391.2</v>
      </c>
    </row>
    <row r="340" spans="1:31" s="65" customFormat="1" ht="64.900000000000006" customHeight="1" x14ac:dyDescent="0.3">
      <c r="A340" s="66"/>
      <c r="B340" s="7"/>
      <c r="C340" s="123" t="s">
        <v>397</v>
      </c>
      <c r="D340" s="124" t="s">
        <v>413</v>
      </c>
      <c r="E340" s="124"/>
      <c r="F340" s="54"/>
      <c r="G340" s="139">
        <f t="shared" si="70"/>
        <v>2337.1999999999998</v>
      </c>
      <c r="H340" s="139">
        <f t="shared" si="70"/>
        <v>0</v>
      </c>
      <c r="I340" s="139">
        <f t="shared" si="63"/>
        <v>2337.1999999999998</v>
      </c>
      <c r="J340" s="139">
        <f t="shared" si="70"/>
        <v>0</v>
      </c>
      <c r="K340" s="139">
        <f t="shared" si="64"/>
        <v>2337.1999999999998</v>
      </c>
      <c r="L340" s="139">
        <f t="shared" si="70"/>
        <v>0</v>
      </c>
      <c r="M340" s="139">
        <f t="shared" si="64"/>
        <v>2337.1999999999998</v>
      </c>
      <c r="N340" s="139">
        <f t="shared" si="70"/>
        <v>0</v>
      </c>
      <c r="O340" s="139">
        <f t="shared" si="65"/>
        <v>2337.1999999999998</v>
      </c>
      <c r="P340" s="139">
        <f t="shared" si="70"/>
        <v>0</v>
      </c>
      <c r="Q340" s="139">
        <f t="shared" si="67"/>
        <v>2337.1999999999998</v>
      </c>
      <c r="R340" s="139">
        <f t="shared" si="70"/>
        <v>0</v>
      </c>
      <c r="S340" s="139">
        <f t="shared" si="68"/>
        <v>2337.1999999999998</v>
      </c>
      <c r="T340" s="139">
        <f t="shared" si="70"/>
        <v>0</v>
      </c>
      <c r="U340" s="139">
        <f t="shared" si="68"/>
        <v>2337.1999999999998</v>
      </c>
      <c r="V340" s="139">
        <f t="shared" si="70"/>
        <v>2983.5</v>
      </c>
      <c r="W340" s="139">
        <f t="shared" si="68"/>
        <v>5320.7</v>
      </c>
      <c r="X340" s="139">
        <f t="shared" si="70"/>
        <v>0</v>
      </c>
      <c r="Y340" s="139">
        <f t="shared" si="75"/>
        <v>5320.7</v>
      </c>
      <c r="Z340" s="139">
        <f t="shared" si="70"/>
        <v>0</v>
      </c>
      <c r="AA340" s="139">
        <f t="shared" si="75"/>
        <v>5320.7</v>
      </c>
      <c r="AB340" s="139">
        <f t="shared" si="70"/>
        <v>0</v>
      </c>
      <c r="AC340" s="139">
        <f t="shared" si="75"/>
        <v>5320.7</v>
      </c>
      <c r="AD340" s="139">
        <f t="shared" si="70"/>
        <v>0</v>
      </c>
      <c r="AE340" s="139">
        <f t="shared" si="75"/>
        <v>5320.7</v>
      </c>
    </row>
    <row r="341" spans="1:31" s="65" customFormat="1" ht="39" x14ac:dyDescent="0.3">
      <c r="A341" s="66"/>
      <c r="B341" s="7"/>
      <c r="C341" s="123" t="s">
        <v>398</v>
      </c>
      <c r="D341" s="124" t="s">
        <v>414</v>
      </c>
      <c r="E341" s="124"/>
      <c r="F341" s="54"/>
      <c r="G341" s="139">
        <f t="shared" si="70"/>
        <v>2337.1999999999998</v>
      </c>
      <c r="H341" s="139">
        <f t="shared" si="70"/>
        <v>0</v>
      </c>
      <c r="I341" s="139">
        <f t="shared" si="63"/>
        <v>2337.1999999999998</v>
      </c>
      <c r="J341" s="139">
        <f t="shared" si="70"/>
        <v>0</v>
      </c>
      <c r="K341" s="139">
        <f t="shared" si="64"/>
        <v>2337.1999999999998</v>
      </c>
      <c r="L341" s="139">
        <f t="shared" si="70"/>
        <v>0</v>
      </c>
      <c r="M341" s="139">
        <f t="shared" si="64"/>
        <v>2337.1999999999998</v>
      </c>
      <c r="N341" s="139">
        <f t="shared" si="70"/>
        <v>0</v>
      </c>
      <c r="O341" s="139">
        <f t="shared" si="65"/>
        <v>2337.1999999999998</v>
      </c>
      <c r="P341" s="139">
        <f t="shared" si="70"/>
        <v>0</v>
      </c>
      <c r="Q341" s="139">
        <f t="shared" si="67"/>
        <v>2337.1999999999998</v>
      </c>
      <c r="R341" s="139">
        <f t="shared" si="70"/>
        <v>0</v>
      </c>
      <c r="S341" s="139">
        <f t="shared" si="68"/>
        <v>2337.1999999999998</v>
      </c>
      <c r="T341" s="139">
        <f t="shared" si="70"/>
        <v>0</v>
      </c>
      <c r="U341" s="139">
        <f t="shared" si="68"/>
        <v>2337.1999999999998</v>
      </c>
      <c r="V341" s="139">
        <f t="shared" si="70"/>
        <v>2983.5</v>
      </c>
      <c r="W341" s="139">
        <f t="shared" si="68"/>
        <v>5320.7</v>
      </c>
      <c r="X341" s="139">
        <f t="shared" si="70"/>
        <v>0</v>
      </c>
      <c r="Y341" s="139">
        <f t="shared" si="75"/>
        <v>5320.7</v>
      </c>
      <c r="Z341" s="139">
        <f t="shared" si="70"/>
        <v>0</v>
      </c>
      <c r="AA341" s="139">
        <f t="shared" si="75"/>
        <v>5320.7</v>
      </c>
      <c r="AB341" s="139">
        <f t="shared" si="70"/>
        <v>0</v>
      </c>
      <c r="AC341" s="139">
        <f t="shared" si="75"/>
        <v>5320.7</v>
      </c>
      <c r="AD341" s="139">
        <f t="shared" si="70"/>
        <v>0</v>
      </c>
      <c r="AE341" s="139">
        <f t="shared" si="75"/>
        <v>5320.7</v>
      </c>
    </row>
    <row r="342" spans="1:31" s="65" customFormat="1" ht="20.25" x14ac:dyDescent="0.3">
      <c r="A342" s="66"/>
      <c r="B342" s="7"/>
      <c r="C342" s="123" t="s">
        <v>18</v>
      </c>
      <c r="D342" s="124" t="s">
        <v>414</v>
      </c>
      <c r="E342" s="124" t="s">
        <v>401</v>
      </c>
      <c r="F342" s="54"/>
      <c r="G342" s="139">
        <v>2337.1999999999998</v>
      </c>
      <c r="H342" s="139"/>
      <c r="I342" s="139">
        <f t="shared" si="63"/>
        <v>2337.1999999999998</v>
      </c>
      <c r="J342" s="139"/>
      <c r="K342" s="139">
        <f t="shared" si="64"/>
        <v>2337.1999999999998</v>
      </c>
      <c r="L342" s="139"/>
      <c r="M342" s="139">
        <f t="shared" si="64"/>
        <v>2337.1999999999998</v>
      </c>
      <c r="N342" s="139"/>
      <c r="O342" s="139">
        <f t="shared" si="65"/>
        <v>2337.1999999999998</v>
      </c>
      <c r="P342" s="139"/>
      <c r="Q342" s="139">
        <f t="shared" si="67"/>
        <v>2337.1999999999998</v>
      </c>
      <c r="R342" s="139"/>
      <c r="S342" s="139">
        <f t="shared" si="68"/>
        <v>2337.1999999999998</v>
      </c>
      <c r="T342" s="139"/>
      <c r="U342" s="139">
        <f t="shared" si="68"/>
        <v>2337.1999999999998</v>
      </c>
      <c r="V342" s="139">
        <v>2983.5</v>
      </c>
      <c r="W342" s="139">
        <f t="shared" si="68"/>
        <v>5320.7</v>
      </c>
      <c r="X342" s="139"/>
      <c r="Y342" s="139">
        <f t="shared" si="75"/>
        <v>5320.7</v>
      </c>
      <c r="Z342" s="139"/>
      <c r="AA342" s="139">
        <f t="shared" si="75"/>
        <v>5320.7</v>
      </c>
      <c r="AB342" s="139"/>
      <c r="AC342" s="139">
        <f t="shared" si="75"/>
        <v>5320.7</v>
      </c>
      <c r="AD342" s="139"/>
      <c r="AE342" s="139">
        <f t="shared" si="75"/>
        <v>5320.7</v>
      </c>
    </row>
    <row r="343" spans="1:31" s="65" customFormat="1" ht="58.5" x14ac:dyDescent="0.3">
      <c r="A343" s="66"/>
      <c r="B343" s="7"/>
      <c r="C343" s="129" t="s">
        <v>541</v>
      </c>
      <c r="D343" s="127" t="s">
        <v>528</v>
      </c>
      <c r="E343" s="127"/>
      <c r="F343" s="54"/>
      <c r="G343" s="139"/>
      <c r="H343" s="139"/>
      <c r="I343" s="139"/>
      <c r="J343" s="139"/>
      <c r="K343" s="139"/>
      <c r="L343" s="139"/>
      <c r="M343" s="139"/>
      <c r="N343" s="139"/>
      <c r="O343" s="139"/>
      <c r="P343" s="139"/>
      <c r="Q343" s="139"/>
      <c r="R343" s="139">
        <f>R346+R350</f>
        <v>8344.7000000000007</v>
      </c>
      <c r="S343" s="139">
        <f t="shared" si="68"/>
        <v>8344.7000000000007</v>
      </c>
      <c r="T343" s="139">
        <f>T346+T350</f>
        <v>0</v>
      </c>
      <c r="U343" s="139">
        <f t="shared" si="68"/>
        <v>8344.7000000000007</v>
      </c>
      <c r="V343" s="139">
        <f>V346+V350</f>
        <v>0</v>
      </c>
      <c r="W343" s="139">
        <f t="shared" si="68"/>
        <v>8344.7000000000007</v>
      </c>
      <c r="X343" s="139">
        <f>X346+X350+X348+X344</f>
        <v>117.29999999999927</v>
      </c>
      <c r="Y343" s="139">
        <f t="shared" si="75"/>
        <v>8462</v>
      </c>
      <c r="Z343" s="139">
        <f>Z346+Z350+Z348+Z344</f>
        <v>0</v>
      </c>
      <c r="AA343" s="139">
        <f t="shared" si="75"/>
        <v>8462</v>
      </c>
      <c r="AB343" s="139">
        <f>AB346+AB350+AB348+AB344</f>
        <v>0</v>
      </c>
      <c r="AC343" s="139">
        <f t="shared" si="75"/>
        <v>8462</v>
      </c>
      <c r="AD343" s="139">
        <f>AD346+AD350+AD348+AD344</f>
        <v>-50</v>
      </c>
      <c r="AE343" s="139">
        <f t="shared" si="75"/>
        <v>8412</v>
      </c>
    </row>
    <row r="344" spans="1:31" s="65" customFormat="1" ht="58.5" x14ac:dyDescent="0.3">
      <c r="A344" s="66"/>
      <c r="B344" s="7"/>
      <c r="C344" s="129" t="s">
        <v>474</v>
      </c>
      <c r="D344" s="127" t="s">
        <v>529</v>
      </c>
      <c r="E344" s="127"/>
      <c r="F344" s="54"/>
      <c r="G344" s="139"/>
      <c r="H344" s="139"/>
      <c r="I344" s="139"/>
      <c r="J344" s="139"/>
      <c r="K344" s="139"/>
      <c r="L344" s="139"/>
      <c r="M344" s="139"/>
      <c r="N344" s="139"/>
      <c r="O344" s="139"/>
      <c r="P344" s="139"/>
      <c r="Q344" s="139"/>
      <c r="R344" s="139"/>
      <c r="S344" s="139"/>
      <c r="T344" s="139"/>
      <c r="U344" s="139"/>
      <c r="V344" s="139"/>
      <c r="W344" s="139"/>
      <c r="X344" s="139">
        <f>X345</f>
        <v>7216.4</v>
      </c>
      <c r="Y344" s="139">
        <f t="shared" si="75"/>
        <v>7216.4</v>
      </c>
      <c r="Z344" s="139">
        <f>Z345</f>
        <v>0</v>
      </c>
      <c r="AA344" s="139">
        <f t="shared" si="75"/>
        <v>7216.4</v>
      </c>
      <c r="AB344" s="139">
        <f>AB345</f>
        <v>0</v>
      </c>
      <c r="AC344" s="139">
        <f t="shared" si="75"/>
        <v>7216.4</v>
      </c>
      <c r="AD344" s="139">
        <f>AD345</f>
        <v>0</v>
      </c>
      <c r="AE344" s="139">
        <f t="shared" si="75"/>
        <v>7216.4</v>
      </c>
    </row>
    <row r="345" spans="1:31" s="65" customFormat="1" ht="39" x14ac:dyDescent="0.3">
      <c r="A345" s="66"/>
      <c r="B345" s="7"/>
      <c r="C345" s="129" t="s">
        <v>52</v>
      </c>
      <c r="D345" s="127" t="s">
        <v>529</v>
      </c>
      <c r="E345" s="127">
        <v>400</v>
      </c>
      <c r="F345" s="54"/>
      <c r="G345" s="139"/>
      <c r="H345" s="139"/>
      <c r="I345" s="139"/>
      <c r="J345" s="139"/>
      <c r="K345" s="139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9">
        <v>7216.4</v>
      </c>
      <c r="Y345" s="139">
        <f t="shared" si="75"/>
        <v>7216.4</v>
      </c>
      <c r="Z345" s="139"/>
      <c r="AA345" s="139">
        <f t="shared" si="75"/>
        <v>7216.4</v>
      </c>
      <c r="AB345" s="139"/>
      <c r="AC345" s="139">
        <f t="shared" si="75"/>
        <v>7216.4</v>
      </c>
      <c r="AD345" s="139"/>
      <c r="AE345" s="139">
        <f t="shared" si="75"/>
        <v>7216.4</v>
      </c>
    </row>
    <row r="346" spans="1:31" s="65" customFormat="1" ht="39" x14ac:dyDescent="0.3">
      <c r="A346" s="66"/>
      <c r="B346" s="7"/>
      <c r="C346" s="129" t="s">
        <v>475</v>
      </c>
      <c r="D346" s="127" t="s">
        <v>529</v>
      </c>
      <c r="E346" s="127"/>
      <c r="F346" s="54"/>
      <c r="G346" s="139"/>
      <c r="H346" s="139"/>
      <c r="I346" s="139"/>
      <c r="J346" s="139"/>
      <c r="K346" s="139"/>
      <c r="L346" s="139"/>
      <c r="M346" s="139"/>
      <c r="N346" s="139"/>
      <c r="O346" s="139"/>
      <c r="P346" s="139"/>
      <c r="Q346" s="139"/>
      <c r="R346" s="139">
        <f>R347</f>
        <v>8294.7000000000007</v>
      </c>
      <c r="S346" s="139">
        <f t="shared" si="68"/>
        <v>8294.7000000000007</v>
      </c>
      <c r="T346" s="139">
        <f>T347</f>
        <v>0</v>
      </c>
      <c r="U346" s="139">
        <f t="shared" si="68"/>
        <v>8294.7000000000007</v>
      </c>
      <c r="V346" s="139">
        <f>V347</f>
        <v>0</v>
      </c>
      <c r="W346" s="139">
        <f t="shared" si="68"/>
        <v>8294.7000000000007</v>
      </c>
      <c r="X346" s="139">
        <f>X347</f>
        <v>-7216.3</v>
      </c>
      <c r="Y346" s="139">
        <f t="shared" si="75"/>
        <v>1078.4000000000005</v>
      </c>
      <c r="Z346" s="139">
        <f>Z347</f>
        <v>0</v>
      </c>
      <c r="AA346" s="139">
        <f t="shared" si="75"/>
        <v>1078.4000000000005</v>
      </c>
      <c r="AB346" s="139">
        <f>AB347</f>
        <v>0</v>
      </c>
      <c r="AC346" s="139">
        <f t="shared" si="75"/>
        <v>1078.4000000000005</v>
      </c>
      <c r="AD346" s="139">
        <f>AD347</f>
        <v>0</v>
      </c>
      <c r="AE346" s="139">
        <f t="shared" si="75"/>
        <v>1078.4000000000005</v>
      </c>
    </row>
    <row r="347" spans="1:31" s="65" customFormat="1" ht="39" x14ac:dyDescent="0.3">
      <c r="A347" s="66"/>
      <c r="B347" s="7"/>
      <c r="C347" s="129" t="s">
        <v>52</v>
      </c>
      <c r="D347" s="127" t="s">
        <v>529</v>
      </c>
      <c r="E347" s="127">
        <v>400</v>
      </c>
      <c r="F347" s="54"/>
      <c r="G347" s="139"/>
      <c r="H347" s="139"/>
      <c r="I347" s="139"/>
      <c r="J347" s="139"/>
      <c r="K347" s="139"/>
      <c r="L347" s="139"/>
      <c r="M347" s="139"/>
      <c r="N347" s="139"/>
      <c r="O347" s="139"/>
      <c r="P347" s="139"/>
      <c r="Q347" s="139"/>
      <c r="R347" s="139">
        <v>8294.7000000000007</v>
      </c>
      <c r="S347" s="139">
        <f t="shared" si="68"/>
        <v>8294.7000000000007</v>
      </c>
      <c r="T347" s="139"/>
      <c r="U347" s="139">
        <f t="shared" si="68"/>
        <v>8294.7000000000007</v>
      </c>
      <c r="V347" s="139"/>
      <c r="W347" s="139">
        <f t="shared" si="68"/>
        <v>8294.7000000000007</v>
      </c>
      <c r="X347" s="139">
        <v>-7216.3</v>
      </c>
      <c r="Y347" s="139">
        <f t="shared" si="75"/>
        <v>1078.4000000000005</v>
      </c>
      <c r="Z347" s="139"/>
      <c r="AA347" s="139">
        <f t="shared" si="75"/>
        <v>1078.4000000000005</v>
      </c>
      <c r="AB347" s="139"/>
      <c r="AC347" s="139">
        <f t="shared" si="75"/>
        <v>1078.4000000000005</v>
      </c>
      <c r="AD347" s="139"/>
      <c r="AE347" s="139">
        <f t="shared" si="75"/>
        <v>1078.4000000000005</v>
      </c>
    </row>
    <row r="348" spans="1:31" s="65" customFormat="1" ht="20.25" x14ac:dyDescent="0.3">
      <c r="A348" s="66"/>
      <c r="B348" s="7"/>
      <c r="C348" s="129" t="s">
        <v>53</v>
      </c>
      <c r="D348" s="127" t="s">
        <v>552</v>
      </c>
      <c r="E348" s="127"/>
      <c r="F348" s="54"/>
      <c r="G348" s="139"/>
      <c r="H348" s="139"/>
      <c r="I348" s="139"/>
      <c r="J348" s="139"/>
      <c r="K348" s="139"/>
      <c r="L348" s="139"/>
      <c r="M348" s="139"/>
      <c r="N348" s="13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>
        <f>X349</f>
        <v>117.2</v>
      </c>
      <c r="Y348" s="139">
        <f t="shared" si="75"/>
        <v>117.2</v>
      </c>
      <c r="Z348" s="139">
        <f>Z349</f>
        <v>0</v>
      </c>
      <c r="AA348" s="139">
        <f t="shared" si="75"/>
        <v>117.2</v>
      </c>
      <c r="AB348" s="139">
        <f>AB349</f>
        <v>0</v>
      </c>
      <c r="AC348" s="139">
        <f t="shared" si="75"/>
        <v>117.2</v>
      </c>
      <c r="AD348" s="139">
        <f>AD349</f>
        <v>-50</v>
      </c>
      <c r="AE348" s="139">
        <f t="shared" si="75"/>
        <v>67.2</v>
      </c>
    </row>
    <row r="349" spans="1:31" s="65" customFormat="1" ht="39" x14ac:dyDescent="0.3">
      <c r="A349" s="66"/>
      <c r="B349" s="7"/>
      <c r="C349" s="129" t="s">
        <v>52</v>
      </c>
      <c r="D349" s="127" t="s">
        <v>552</v>
      </c>
      <c r="E349" s="127" t="s">
        <v>299</v>
      </c>
      <c r="F349" s="54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>
        <v>117.2</v>
      </c>
      <c r="Y349" s="139">
        <f t="shared" si="75"/>
        <v>117.2</v>
      </c>
      <c r="Z349" s="139"/>
      <c r="AA349" s="139">
        <f t="shared" si="75"/>
        <v>117.2</v>
      </c>
      <c r="AB349" s="139"/>
      <c r="AC349" s="139">
        <f t="shared" si="75"/>
        <v>117.2</v>
      </c>
      <c r="AD349" s="139">
        <v>-50</v>
      </c>
      <c r="AE349" s="139">
        <f t="shared" si="75"/>
        <v>67.2</v>
      </c>
    </row>
    <row r="350" spans="1:31" s="65" customFormat="1" ht="39" x14ac:dyDescent="0.3">
      <c r="A350" s="66"/>
      <c r="B350" s="7"/>
      <c r="C350" s="129" t="s">
        <v>531</v>
      </c>
      <c r="D350" s="127" t="s">
        <v>530</v>
      </c>
      <c r="E350" s="127"/>
      <c r="F350" s="54"/>
      <c r="G350" s="139"/>
      <c r="H350" s="139"/>
      <c r="I350" s="139"/>
      <c r="J350" s="139"/>
      <c r="K350" s="139"/>
      <c r="L350" s="139"/>
      <c r="M350" s="139"/>
      <c r="N350" s="139"/>
      <c r="O350" s="139"/>
      <c r="P350" s="139"/>
      <c r="Q350" s="139"/>
      <c r="R350" s="139">
        <f>R352</f>
        <v>50</v>
      </c>
      <c r="S350" s="139">
        <f t="shared" si="68"/>
        <v>50</v>
      </c>
      <c r="T350" s="139">
        <f>T352</f>
        <v>0</v>
      </c>
      <c r="U350" s="139">
        <f t="shared" si="68"/>
        <v>50</v>
      </c>
      <c r="V350" s="139">
        <f>V351+V352</f>
        <v>0</v>
      </c>
      <c r="W350" s="139">
        <f t="shared" si="68"/>
        <v>50</v>
      </c>
      <c r="X350" s="139">
        <f>X351+X352</f>
        <v>0</v>
      </c>
      <c r="Y350" s="139">
        <f t="shared" si="75"/>
        <v>50</v>
      </c>
      <c r="Z350" s="139">
        <f>Z351+Z352</f>
        <v>0</v>
      </c>
      <c r="AA350" s="139">
        <f t="shared" si="75"/>
        <v>50</v>
      </c>
      <c r="AB350" s="139">
        <f>AB351+AB352</f>
        <v>0</v>
      </c>
      <c r="AC350" s="139">
        <f t="shared" si="75"/>
        <v>50</v>
      </c>
      <c r="AD350" s="139">
        <f>AD351+AD352</f>
        <v>0</v>
      </c>
      <c r="AE350" s="139">
        <f t="shared" si="75"/>
        <v>50</v>
      </c>
    </row>
    <row r="351" spans="1:31" s="65" customFormat="1" ht="39" x14ac:dyDescent="0.3">
      <c r="A351" s="66"/>
      <c r="B351" s="7"/>
      <c r="C351" s="129" t="s">
        <v>52</v>
      </c>
      <c r="D351" s="127" t="s">
        <v>530</v>
      </c>
      <c r="E351" s="127" t="s">
        <v>299</v>
      </c>
      <c r="F351" s="54"/>
      <c r="G351" s="139"/>
      <c r="H351" s="139"/>
      <c r="I351" s="139"/>
      <c r="J351" s="139"/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>
        <v>50</v>
      </c>
      <c r="W351" s="139">
        <f t="shared" si="68"/>
        <v>50</v>
      </c>
      <c r="X351" s="139"/>
      <c r="Y351" s="139">
        <f t="shared" si="75"/>
        <v>50</v>
      </c>
      <c r="Z351" s="139"/>
      <c r="AA351" s="139">
        <f t="shared" si="75"/>
        <v>50</v>
      </c>
      <c r="AB351" s="139"/>
      <c r="AC351" s="139">
        <f t="shared" si="75"/>
        <v>50</v>
      </c>
      <c r="AD351" s="139"/>
      <c r="AE351" s="139">
        <f t="shared" si="75"/>
        <v>50</v>
      </c>
    </row>
    <row r="352" spans="1:31" s="65" customFormat="1" ht="20.25" x14ac:dyDescent="0.3">
      <c r="A352" s="66"/>
      <c r="B352" s="7"/>
      <c r="C352" s="129" t="s">
        <v>18</v>
      </c>
      <c r="D352" s="127" t="s">
        <v>530</v>
      </c>
      <c r="E352" s="127" t="s">
        <v>401</v>
      </c>
      <c r="F352" s="54"/>
      <c r="G352" s="139"/>
      <c r="H352" s="139"/>
      <c r="I352" s="139"/>
      <c r="J352" s="139"/>
      <c r="K352" s="139"/>
      <c r="L352" s="139"/>
      <c r="M352" s="139"/>
      <c r="N352" s="139"/>
      <c r="O352" s="139"/>
      <c r="P352" s="139"/>
      <c r="Q352" s="139"/>
      <c r="R352" s="139">
        <v>50</v>
      </c>
      <c r="S352" s="139">
        <f t="shared" si="68"/>
        <v>50</v>
      </c>
      <c r="T352" s="139"/>
      <c r="U352" s="139">
        <f t="shared" si="68"/>
        <v>50</v>
      </c>
      <c r="V352" s="139">
        <v>-50</v>
      </c>
      <c r="W352" s="139">
        <f t="shared" si="68"/>
        <v>0</v>
      </c>
      <c r="X352" s="139"/>
      <c r="Y352" s="139">
        <f t="shared" si="75"/>
        <v>0</v>
      </c>
      <c r="Z352" s="139"/>
      <c r="AA352" s="139">
        <f t="shared" si="75"/>
        <v>0</v>
      </c>
      <c r="AB352" s="139"/>
      <c r="AC352" s="139">
        <f t="shared" si="75"/>
        <v>0</v>
      </c>
      <c r="AD352" s="139"/>
      <c r="AE352" s="139">
        <f t="shared" si="75"/>
        <v>0</v>
      </c>
    </row>
    <row r="353" spans="1:31" ht="59.45" customHeight="1" x14ac:dyDescent="0.3">
      <c r="A353" s="12"/>
      <c r="B353" s="13">
        <v>13</v>
      </c>
      <c r="C353" s="9" t="s">
        <v>122</v>
      </c>
      <c r="D353" s="56" t="s">
        <v>123</v>
      </c>
      <c r="E353" s="56"/>
      <c r="F353" s="9"/>
      <c r="G353" s="63">
        <f>G354+G357</f>
        <v>14118.400000000001</v>
      </c>
      <c r="H353" s="63">
        <f>H354+H357</f>
        <v>0</v>
      </c>
      <c r="I353" s="63">
        <f t="shared" si="63"/>
        <v>14118.400000000001</v>
      </c>
      <c r="J353" s="63">
        <f>J354+J357</f>
        <v>0</v>
      </c>
      <c r="K353" s="63">
        <f t="shared" si="64"/>
        <v>14118.400000000001</v>
      </c>
      <c r="L353" s="63">
        <f>L354+L357</f>
        <v>0</v>
      </c>
      <c r="M353" s="63">
        <f t="shared" si="64"/>
        <v>14118.400000000001</v>
      </c>
      <c r="N353" s="63">
        <f>N354+N357</f>
        <v>0</v>
      </c>
      <c r="O353" s="63">
        <f t="shared" si="65"/>
        <v>14118.400000000001</v>
      </c>
      <c r="P353" s="63">
        <f>P354+P357</f>
        <v>0</v>
      </c>
      <c r="Q353" s="63">
        <f t="shared" si="67"/>
        <v>14118.400000000001</v>
      </c>
      <c r="R353" s="63">
        <f>R354+R357</f>
        <v>3408.4</v>
      </c>
      <c r="S353" s="63">
        <f t="shared" si="68"/>
        <v>17526.800000000003</v>
      </c>
      <c r="T353" s="63">
        <f>T354+T357</f>
        <v>0</v>
      </c>
      <c r="U353" s="63">
        <f t="shared" si="68"/>
        <v>17526.800000000003</v>
      </c>
      <c r="V353" s="63">
        <f>V354+V357</f>
        <v>4231.2</v>
      </c>
      <c r="W353" s="63">
        <f t="shared" si="68"/>
        <v>21758.000000000004</v>
      </c>
      <c r="X353" s="63">
        <f>X354+X357</f>
        <v>25.1</v>
      </c>
      <c r="Y353" s="63">
        <f t="shared" si="75"/>
        <v>21783.100000000002</v>
      </c>
      <c r="Z353" s="63">
        <f>Z354+Z357</f>
        <v>0</v>
      </c>
      <c r="AA353" s="63">
        <f t="shared" si="75"/>
        <v>21783.100000000002</v>
      </c>
      <c r="AB353" s="63">
        <f>AB354+AB357</f>
        <v>1000</v>
      </c>
      <c r="AC353" s="63">
        <f t="shared" si="75"/>
        <v>22783.100000000002</v>
      </c>
      <c r="AD353" s="63">
        <f>AD354+AD357</f>
        <v>0</v>
      </c>
      <c r="AE353" s="63">
        <f t="shared" si="75"/>
        <v>22783.100000000002</v>
      </c>
    </row>
    <row r="354" spans="1:31" ht="20.25" x14ac:dyDescent="0.3">
      <c r="A354" s="12"/>
      <c r="B354" s="7"/>
      <c r="C354" s="33" t="s">
        <v>125</v>
      </c>
      <c r="D354" s="87" t="s">
        <v>126</v>
      </c>
      <c r="E354" s="87"/>
      <c r="F354" s="54"/>
      <c r="G354" s="139">
        <f>G355</f>
        <v>7455.6</v>
      </c>
      <c r="H354" s="139">
        <f>H355</f>
        <v>0</v>
      </c>
      <c r="I354" s="139">
        <f t="shared" ref="I354:I418" si="78">G354+H354</f>
        <v>7455.6</v>
      </c>
      <c r="J354" s="139">
        <f>J355</f>
        <v>0</v>
      </c>
      <c r="K354" s="139">
        <f t="shared" ref="K354:M418" si="79">I354+J354</f>
        <v>7455.6</v>
      </c>
      <c r="L354" s="139">
        <f>L355</f>
        <v>0</v>
      </c>
      <c r="M354" s="139">
        <f t="shared" si="79"/>
        <v>7455.6</v>
      </c>
      <c r="N354" s="139">
        <f>N355</f>
        <v>0</v>
      </c>
      <c r="O354" s="139">
        <f t="shared" si="65"/>
        <v>7455.6</v>
      </c>
      <c r="P354" s="139">
        <f>P355</f>
        <v>0</v>
      </c>
      <c r="Q354" s="139">
        <f t="shared" si="67"/>
        <v>7455.6</v>
      </c>
      <c r="R354" s="139">
        <f>R355</f>
        <v>0</v>
      </c>
      <c r="S354" s="139">
        <f t="shared" si="68"/>
        <v>7455.6</v>
      </c>
      <c r="T354" s="139">
        <f>T355</f>
        <v>0</v>
      </c>
      <c r="U354" s="139">
        <f t="shared" si="68"/>
        <v>7455.6</v>
      </c>
      <c r="V354" s="139">
        <f>V355</f>
        <v>0</v>
      </c>
      <c r="W354" s="139">
        <f t="shared" si="68"/>
        <v>7455.6</v>
      </c>
      <c r="X354" s="139">
        <f>X355</f>
        <v>25.1</v>
      </c>
      <c r="Y354" s="139">
        <f t="shared" si="75"/>
        <v>7480.7000000000007</v>
      </c>
      <c r="Z354" s="139">
        <f>Z355</f>
        <v>0</v>
      </c>
      <c r="AA354" s="139">
        <f t="shared" si="75"/>
        <v>7480.7000000000007</v>
      </c>
      <c r="AB354" s="139">
        <f>AB355</f>
        <v>0</v>
      </c>
      <c r="AC354" s="139">
        <f t="shared" si="75"/>
        <v>7480.7000000000007</v>
      </c>
      <c r="AD354" s="139">
        <f>AD355</f>
        <v>0</v>
      </c>
      <c r="AE354" s="139">
        <f t="shared" si="75"/>
        <v>7480.7000000000007</v>
      </c>
    </row>
    <row r="355" spans="1:31" s="65" customFormat="1" ht="20.25" x14ac:dyDescent="0.3">
      <c r="A355" s="66"/>
      <c r="B355" s="7"/>
      <c r="C355" s="54" t="s">
        <v>124</v>
      </c>
      <c r="D355" s="87" t="s">
        <v>127</v>
      </c>
      <c r="E355" s="87"/>
      <c r="F355" s="54"/>
      <c r="G355" s="139">
        <f>G356</f>
        <v>7455.6</v>
      </c>
      <c r="H355" s="139">
        <f>H356</f>
        <v>0</v>
      </c>
      <c r="I355" s="139">
        <f t="shared" si="78"/>
        <v>7455.6</v>
      </c>
      <c r="J355" s="139">
        <f>J356</f>
        <v>0</v>
      </c>
      <c r="K355" s="139">
        <f t="shared" si="79"/>
        <v>7455.6</v>
      </c>
      <c r="L355" s="139">
        <f>L356</f>
        <v>0</v>
      </c>
      <c r="M355" s="139">
        <f t="shared" si="79"/>
        <v>7455.6</v>
      </c>
      <c r="N355" s="139">
        <f>N356</f>
        <v>0</v>
      </c>
      <c r="O355" s="139">
        <f t="shared" si="65"/>
        <v>7455.6</v>
      </c>
      <c r="P355" s="139">
        <f>P356</f>
        <v>0</v>
      </c>
      <c r="Q355" s="139">
        <f t="shared" si="67"/>
        <v>7455.6</v>
      </c>
      <c r="R355" s="139">
        <f>R356</f>
        <v>0</v>
      </c>
      <c r="S355" s="139">
        <f t="shared" si="68"/>
        <v>7455.6</v>
      </c>
      <c r="T355" s="139">
        <f>T356</f>
        <v>0</v>
      </c>
      <c r="U355" s="139">
        <f t="shared" si="68"/>
        <v>7455.6</v>
      </c>
      <c r="V355" s="139">
        <f>V356</f>
        <v>0</v>
      </c>
      <c r="W355" s="139">
        <f t="shared" si="68"/>
        <v>7455.6</v>
      </c>
      <c r="X355" s="139">
        <f>X356</f>
        <v>25.1</v>
      </c>
      <c r="Y355" s="139">
        <f t="shared" si="75"/>
        <v>7480.7000000000007</v>
      </c>
      <c r="Z355" s="139">
        <f>Z356</f>
        <v>0</v>
      </c>
      <c r="AA355" s="139">
        <f t="shared" si="75"/>
        <v>7480.7000000000007</v>
      </c>
      <c r="AB355" s="139">
        <f>AB356</f>
        <v>0</v>
      </c>
      <c r="AC355" s="139">
        <f t="shared" si="75"/>
        <v>7480.7000000000007</v>
      </c>
      <c r="AD355" s="139">
        <f>AD356</f>
        <v>0</v>
      </c>
      <c r="AE355" s="139">
        <f t="shared" si="75"/>
        <v>7480.7000000000007</v>
      </c>
    </row>
    <row r="356" spans="1:31" ht="40.5" x14ac:dyDescent="0.3">
      <c r="A356" s="12"/>
      <c r="B356" s="7"/>
      <c r="C356" s="33" t="s">
        <v>14</v>
      </c>
      <c r="D356" s="87" t="s">
        <v>127</v>
      </c>
      <c r="E356" s="87">
        <v>200</v>
      </c>
      <c r="F356" s="54"/>
      <c r="G356" s="139">
        <v>7455.6</v>
      </c>
      <c r="H356" s="139"/>
      <c r="I356" s="139">
        <f t="shared" si="78"/>
        <v>7455.6</v>
      </c>
      <c r="J356" s="139"/>
      <c r="K356" s="139">
        <f t="shared" si="79"/>
        <v>7455.6</v>
      </c>
      <c r="L356" s="139"/>
      <c r="M356" s="139">
        <f t="shared" si="79"/>
        <v>7455.6</v>
      </c>
      <c r="N356" s="139"/>
      <c r="O356" s="139">
        <f t="shared" si="65"/>
        <v>7455.6</v>
      </c>
      <c r="P356" s="139"/>
      <c r="Q356" s="139">
        <f t="shared" si="67"/>
        <v>7455.6</v>
      </c>
      <c r="R356" s="139"/>
      <c r="S356" s="139">
        <f t="shared" si="68"/>
        <v>7455.6</v>
      </c>
      <c r="T356" s="139"/>
      <c r="U356" s="139">
        <f t="shared" si="68"/>
        <v>7455.6</v>
      </c>
      <c r="V356" s="139"/>
      <c r="W356" s="139">
        <f t="shared" si="68"/>
        <v>7455.6</v>
      </c>
      <c r="X356" s="139">
        <v>25.1</v>
      </c>
      <c r="Y356" s="139">
        <f t="shared" si="75"/>
        <v>7480.7000000000007</v>
      </c>
      <c r="Z356" s="139"/>
      <c r="AA356" s="139">
        <f t="shared" si="75"/>
        <v>7480.7000000000007</v>
      </c>
      <c r="AB356" s="139"/>
      <c r="AC356" s="139">
        <f t="shared" si="75"/>
        <v>7480.7000000000007</v>
      </c>
      <c r="AD356" s="139"/>
      <c r="AE356" s="139">
        <f t="shared" si="75"/>
        <v>7480.7000000000007</v>
      </c>
    </row>
    <row r="357" spans="1:31" s="65" customFormat="1" ht="60" customHeight="1" x14ac:dyDescent="0.3">
      <c r="A357" s="66"/>
      <c r="B357" s="7"/>
      <c r="C357" s="110" t="s">
        <v>397</v>
      </c>
      <c r="D357" s="111" t="s">
        <v>399</v>
      </c>
      <c r="E357" s="111"/>
      <c r="F357" s="54"/>
      <c r="G357" s="139">
        <f t="shared" ref="G357:AD358" si="80">G358</f>
        <v>6662.8</v>
      </c>
      <c r="H357" s="139">
        <f t="shared" si="80"/>
        <v>0</v>
      </c>
      <c r="I357" s="139">
        <f t="shared" si="78"/>
        <v>6662.8</v>
      </c>
      <c r="J357" s="139">
        <f t="shared" si="80"/>
        <v>0</v>
      </c>
      <c r="K357" s="139">
        <f t="shared" si="79"/>
        <v>6662.8</v>
      </c>
      <c r="L357" s="139">
        <f t="shared" si="80"/>
        <v>0</v>
      </c>
      <c r="M357" s="139">
        <f t="shared" si="79"/>
        <v>6662.8</v>
      </c>
      <c r="N357" s="139">
        <f t="shared" si="80"/>
        <v>0</v>
      </c>
      <c r="O357" s="139">
        <f t="shared" si="65"/>
        <v>6662.8</v>
      </c>
      <c r="P357" s="139">
        <f t="shared" si="80"/>
        <v>0</v>
      </c>
      <c r="Q357" s="139">
        <f t="shared" si="67"/>
        <v>6662.8</v>
      </c>
      <c r="R357" s="139">
        <f t="shared" si="80"/>
        <v>3408.4</v>
      </c>
      <c r="S357" s="139">
        <f t="shared" si="68"/>
        <v>10071.200000000001</v>
      </c>
      <c r="T357" s="139">
        <f t="shared" si="80"/>
        <v>0</v>
      </c>
      <c r="U357" s="139">
        <f t="shared" si="68"/>
        <v>10071.200000000001</v>
      </c>
      <c r="V357" s="139">
        <f t="shared" si="80"/>
        <v>4231.2</v>
      </c>
      <c r="W357" s="139">
        <f t="shared" si="68"/>
        <v>14302.400000000001</v>
      </c>
      <c r="X357" s="139">
        <f t="shared" si="80"/>
        <v>0</v>
      </c>
      <c r="Y357" s="139">
        <f t="shared" si="75"/>
        <v>14302.400000000001</v>
      </c>
      <c r="Z357" s="139">
        <f t="shared" si="80"/>
        <v>0</v>
      </c>
      <c r="AA357" s="139">
        <f t="shared" si="75"/>
        <v>14302.400000000001</v>
      </c>
      <c r="AB357" s="139">
        <f t="shared" si="80"/>
        <v>1000</v>
      </c>
      <c r="AC357" s="139">
        <f t="shared" si="75"/>
        <v>15302.400000000001</v>
      </c>
      <c r="AD357" s="139">
        <f t="shared" si="80"/>
        <v>0</v>
      </c>
      <c r="AE357" s="139">
        <f t="shared" si="75"/>
        <v>15302.400000000001</v>
      </c>
    </row>
    <row r="358" spans="1:31" s="65" customFormat="1" ht="39" x14ac:dyDescent="0.3">
      <c r="A358" s="66"/>
      <c r="B358" s="7"/>
      <c r="C358" s="110" t="s">
        <v>398</v>
      </c>
      <c r="D358" s="111" t="s">
        <v>400</v>
      </c>
      <c r="E358" s="111"/>
      <c r="F358" s="54"/>
      <c r="G358" s="139">
        <f t="shared" si="80"/>
        <v>6662.8</v>
      </c>
      <c r="H358" s="139">
        <f t="shared" si="80"/>
        <v>0</v>
      </c>
      <c r="I358" s="139">
        <f t="shared" si="78"/>
        <v>6662.8</v>
      </c>
      <c r="J358" s="139">
        <f t="shared" si="80"/>
        <v>0</v>
      </c>
      <c r="K358" s="139">
        <f t="shared" si="79"/>
        <v>6662.8</v>
      </c>
      <c r="L358" s="139">
        <f t="shared" si="80"/>
        <v>0</v>
      </c>
      <c r="M358" s="139">
        <f t="shared" si="79"/>
        <v>6662.8</v>
      </c>
      <c r="N358" s="139">
        <f t="shared" si="80"/>
        <v>0</v>
      </c>
      <c r="O358" s="139">
        <f t="shared" si="65"/>
        <v>6662.8</v>
      </c>
      <c r="P358" s="139">
        <f t="shared" si="80"/>
        <v>0</v>
      </c>
      <c r="Q358" s="139">
        <f t="shared" si="67"/>
        <v>6662.8</v>
      </c>
      <c r="R358" s="139">
        <f t="shared" si="80"/>
        <v>3408.4</v>
      </c>
      <c r="S358" s="139">
        <f t="shared" si="68"/>
        <v>10071.200000000001</v>
      </c>
      <c r="T358" s="139">
        <f t="shared" si="80"/>
        <v>0</v>
      </c>
      <c r="U358" s="139">
        <f t="shared" si="68"/>
        <v>10071.200000000001</v>
      </c>
      <c r="V358" s="139">
        <f t="shared" si="80"/>
        <v>4231.2</v>
      </c>
      <c r="W358" s="139">
        <f t="shared" si="68"/>
        <v>14302.400000000001</v>
      </c>
      <c r="X358" s="139">
        <f t="shared" si="80"/>
        <v>0</v>
      </c>
      <c r="Y358" s="139">
        <f t="shared" si="75"/>
        <v>14302.400000000001</v>
      </c>
      <c r="Z358" s="139">
        <f t="shared" si="80"/>
        <v>0</v>
      </c>
      <c r="AA358" s="139">
        <f t="shared" si="75"/>
        <v>14302.400000000001</v>
      </c>
      <c r="AB358" s="139">
        <f t="shared" si="80"/>
        <v>1000</v>
      </c>
      <c r="AC358" s="139">
        <f t="shared" si="75"/>
        <v>15302.400000000001</v>
      </c>
      <c r="AD358" s="139">
        <f t="shared" si="80"/>
        <v>0</v>
      </c>
      <c r="AE358" s="139">
        <f t="shared" si="75"/>
        <v>15302.400000000001</v>
      </c>
    </row>
    <row r="359" spans="1:31" s="65" customFormat="1" ht="20.25" x14ac:dyDescent="0.3">
      <c r="A359" s="66"/>
      <c r="B359" s="7"/>
      <c r="C359" s="110" t="s">
        <v>18</v>
      </c>
      <c r="D359" s="111" t="s">
        <v>400</v>
      </c>
      <c r="E359" s="111" t="s">
        <v>401</v>
      </c>
      <c r="F359" s="54"/>
      <c r="G359" s="139">
        <v>6662.8</v>
      </c>
      <c r="H359" s="139"/>
      <c r="I359" s="139">
        <f t="shared" si="78"/>
        <v>6662.8</v>
      </c>
      <c r="J359" s="139"/>
      <c r="K359" s="139">
        <f t="shared" si="79"/>
        <v>6662.8</v>
      </c>
      <c r="L359" s="139"/>
      <c r="M359" s="139">
        <f t="shared" si="79"/>
        <v>6662.8</v>
      </c>
      <c r="N359" s="139"/>
      <c r="O359" s="139">
        <f t="shared" si="65"/>
        <v>6662.8</v>
      </c>
      <c r="P359" s="139"/>
      <c r="Q359" s="139">
        <f t="shared" si="67"/>
        <v>6662.8</v>
      </c>
      <c r="R359" s="139">
        <v>3408.4</v>
      </c>
      <c r="S359" s="139">
        <f t="shared" si="68"/>
        <v>10071.200000000001</v>
      </c>
      <c r="T359" s="139"/>
      <c r="U359" s="139">
        <f t="shared" si="68"/>
        <v>10071.200000000001</v>
      </c>
      <c r="V359" s="139">
        <v>4231.2</v>
      </c>
      <c r="W359" s="139">
        <f t="shared" si="68"/>
        <v>14302.400000000001</v>
      </c>
      <c r="X359" s="139"/>
      <c r="Y359" s="139">
        <f t="shared" si="75"/>
        <v>14302.400000000001</v>
      </c>
      <c r="Z359" s="139"/>
      <c r="AA359" s="139">
        <f t="shared" si="75"/>
        <v>14302.400000000001</v>
      </c>
      <c r="AB359" s="139">
        <v>1000</v>
      </c>
      <c r="AC359" s="139">
        <f t="shared" si="75"/>
        <v>15302.400000000001</v>
      </c>
      <c r="AD359" s="139"/>
      <c r="AE359" s="139">
        <f t="shared" si="75"/>
        <v>15302.400000000001</v>
      </c>
    </row>
    <row r="360" spans="1:31" ht="51.6" customHeight="1" x14ac:dyDescent="0.3">
      <c r="A360" s="12"/>
      <c r="B360" s="13">
        <v>14</v>
      </c>
      <c r="C360" s="9" t="s">
        <v>238</v>
      </c>
      <c r="D360" s="56" t="s">
        <v>128</v>
      </c>
      <c r="E360" s="56"/>
      <c r="F360" s="15"/>
      <c r="G360" s="63">
        <f>G361+G369</f>
        <v>104452.9</v>
      </c>
      <c r="H360" s="63">
        <f>H361+H369</f>
        <v>-7886.9</v>
      </c>
      <c r="I360" s="63">
        <f t="shared" si="78"/>
        <v>96566</v>
      </c>
      <c r="J360" s="63">
        <f>J361+J369</f>
        <v>5103.8</v>
      </c>
      <c r="K360" s="63">
        <f t="shared" si="79"/>
        <v>101669.8</v>
      </c>
      <c r="L360" s="63">
        <f>L361+L369</f>
        <v>0</v>
      </c>
      <c r="M360" s="63">
        <f t="shared" si="79"/>
        <v>101669.8</v>
      </c>
      <c r="N360" s="63">
        <f>N361+N369</f>
        <v>0</v>
      </c>
      <c r="O360" s="63">
        <f t="shared" si="65"/>
        <v>101669.8</v>
      </c>
      <c r="P360" s="63">
        <f>P361+P369</f>
        <v>0</v>
      </c>
      <c r="Q360" s="63">
        <f t="shared" si="67"/>
        <v>101669.8</v>
      </c>
      <c r="R360" s="63">
        <f>R361+R369</f>
        <v>0</v>
      </c>
      <c r="S360" s="63">
        <f t="shared" si="68"/>
        <v>101669.8</v>
      </c>
      <c r="T360" s="63">
        <f>T361+T369</f>
        <v>-126.50000000000001</v>
      </c>
      <c r="U360" s="63">
        <f t="shared" si="68"/>
        <v>101543.3</v>
      </c>
      <c r="V360" s="63">
        <f>V361+V369</f>
        <v>0</v>
      </c>
      <c r="W360" s="63">
        <f t="shared" si="68"/>
        <v>101543.3</v>
      </c>
      <c r="X360" s="63">
        <f>X361+X369</f>
        <v>0</v>
      </c>
      <c r="Y360" s="63">
        <f t="shared" si="75"/>
        <v>101543.3</v>
      </c>
      <c r="Z360" s="63">
        <f>Z361+Z369</f>
        <v>0</v>
      </c>
      <c r="AA360" s="63">
        <f t="shared" si="75"/>
        <v>101543.3</v>
      </c>
      <c r="AB360" s="63">
        <f>AB361+AB369</f>
        <v>0</v>
      </c>
      <c r="AC360" s="63">
        <f t="shared" si="75"/>
        <v>101543.3</v>
      </c>
      <c r="AD360" s="63">
        <f>AD361+AD369</f>
        <v>-1198.5999999999999</v>
      </c>
      <c r="AE360" s="63">
        <f t="shared" si="75"/>
        <v>100344.7</v>
      </c>
    </row>
    <row r="361" spans="1:31" ht="66.75" customHeight="1" x14ac:dyDescent="0.3">
      <c r="A361" s="12"/>
      <c r="B361" s="7"/>
      <c r="C361" s="33" t="s">
        <v>237</v>
      </c>
      <c r="D361" s="87" t="s">
        <v>129</v>
      </c>
      <c r="E361" s="87"/>
      <c r="F361" s="55"/>
      <c r="G361" s="139">
        <f>G362+G364+G367</f>
        <v>46789.8</v>
      </c>
      <c r="H361" s="139">
        <f>H362+H364+H367</f>
        <v>-8343.4</v>
      </c>
      <c r="I361" s="139">
        <f t="shared" si="78"/>
        <v>38446.400000000001</v>
      </c>
      <c r="J361" s="139">
        <f>J362+J364+J367</f>
        <v>5103.8</v>
      </c>
      <c r="K361" s="139">
        <f t="shared" si="79"/>
        <v>43550.200000000004</v>
      </c>
      <c r="L361" s="139">
        <f>L362+L364+L367</f>
        <v>0</v>
      </c>
      <c r="M361" s="139">
        <f t="shared" si="79"/>
        <v>43550.200000000004</v>
      </c>
      <c r="N361" s="139">
        <f>N362+N364+N367</f>
        <v>0</v>
      </c>
      <c r="O361" s="139">
        <f t="shared" si="65"/>
        <v>43550.200000000004</v>
      </c>
      <c r="P361" s="139">
        <f>P362+P364+P367</f>
        <v>0</v>
      </c>
      <c r="Q361" s="139">
        <f t="shared" si="67"/>
        <v>43550.200000000004</v>
      </c>
      <c r="R361" s="139">
        <f>R362+R364+R367</f>
        <v>0</v>
      </c>
      <c r="S361" s="139">
        <f t="shared" si="68"/>
        <v>43550.200000000004</v>
      </c>
      <c r="T361" s="139">
        <f>T362+T364+T367</f>
        <v>-232.3</v>
      </c>
      <c r="U361" s="139">
        <f t="shared" si="68"/>
        <v>43317.9</v>
      </c>
      <c r="V361" s="139">
        <f>V362+V364+V367</f>
        <v>0</v>
      </c>
      <c r="W361" s="139">
        <f t="shared" si="68"/>
        <v>43317.9</v>
      </c>
      <c r="X361" s="139">
        <f>X362+X364+X367</f>
        <v>0</v>
      </c>
      <c r="Y361" s="139">
        <f t="shared" si="75"/>
        <v>43317.9</v>
      </c>
      <c r="Z361" s="139">
        <f>Z362+Z364+Z367</f>
        <v>0</v>
      </c>
      <c r="AA361" s="139">
        <f t="shared" si="75"/>
        <v>43317.9</v>
      </c>
      <c r="AB361" s="139">
        <f>AB362+AB364+AB367</f>
        <v>0</v>
      </c>
      <c r="AC361" s="139">
        <f t="shared" si="75"/>
        <v>43317.9</v>
      </c>
      <c r="AD361" s="139">
        <f>AD362+AD364+AD367</f>
        <v>-494.5</v>
      </c>
      <c r="AE361" s="139">
        <f t="shared" si="75"/>
        <v>42823.4</v>
      </c>
    </row>
    <row r="362" spans="1:31" ht="20.25" x14ac:dyDescent="0.3">
      <c r="A362" s="12"/>
      <c r="B362" s="7"/>
      <c r="C362" s="53" t="s">
        <v>323</v>
      </c>
      <c r="D362" s="87" t="s">
        <v>131</v>
      </c>
      <c r="E362" s="87"/>
      <c r="F362" s="55"/>
      <c r="G362" s="139">
        <f>G363</f>
        <v>168</v>
      </c>
      <c r="H362" s="139">
        <f>H363</f>
        <v>0</v>
      </c>
      <c r="I362" s="139">
        <f t="shared" si="78"/>
        <v>168</v>
      </c>
      <c r="J362" s="139">
        <f>J363</f>
        <v>0</v>
      </c>
      <c r="K362" s="139">
        <f t="shared" si="79"/>
        <v>168</v>
      </c>
      <c r="L362" s="139">
        <f>L363</f>
        <v>0</v>
      </c>
      <c r="M362" s="139">
        <f t="shared" si="79"/>
        <v>168</v>
      </c>
      <c r="N362" s="139">
        <f>N363</f>
        <v>0</v>
      </c>
      <c r="O362" s="139">
        <f t="shared" si="65"/>
        <v>168</v>
      </c>
      <c r="P362" s="139">
        <f>P363</f>
        <v>0</v>
      </c>
      <c r="Q362" s="139">
        <f t="shared" si="67"/>
        <v>168</v>
      </c>
      <c r="R362" s="139">
        <f>R363</f>
        <v>0</v>
      </c>
      <c r="S362" s="139">
        <f t="shared" si="68"/>
        <v>168</v>
      </c>
      <c r="T362" s="139">
        <f>T363</f>
        <v>0</v>
      </c>
      <c r="U362" s="139">
        <f t="shared" si="68"/>
        <v>168</v>
      </c>
      <c r="V362" s="139">
        <f>V363</f>
        <v>0</v>
      </c>
      <c r="W362" s="139">
        <f t="shared" si="68"/>
        <v>168</v>
      </c>
      <c r="X362" s="139">
        <f>X363</f>
        <v>0</v>
      </c>
      <c r="Y362" s="139">
        <f t="shared" si="75"/>
        <v>168</v>
      </c>
      <c r="Z362" s="139">
        <f>Z363</f>
        <v>0</v>
      </c>
      <c r="AA362" s="139">
        <f t="shared" si="75"/>
        <v>168</v>
      </c>
      <c r="AB362" s="139">
        <f>AB363</f>
        <v>0</v>
      </c>
      <c r="AC362" s="139">
        <f t="shared" si="75"/>
        <v>168</v>
      </c>
      <c r="AD362" s="139">
        <f>AD363</f>
        <v>-47.7</v>
      </c>
      <c r="AE362" s="139">
        <f t="shared" si="75"/>
        <v>120.3</v>
      </c>
    </row>
    <row r="363" spans="1:31" ht="40.5" x14ac:dyDescent="0.3">
      <c r="A363" s="12"/>
      <c r="B363" s="7"/>
      <c r="C363" s="53" t="s">
        <v>14</v>
      </c>
      <c r="D363" s="87" t="s">
        <v>131</v>
      </c>
      <c r="E363" s="87">
        <v>200</v>
      </c>
      <c r="F363" s="55"/>
      <c r="G363" s="139">
        <v>168</v>
      </c>
      <c r="H363" s="139"/>
      <c r="I363" s="139">
        <f t="shared" si="78"/>
        <v>168</v>
      </c>
      <c r="J363" s="139"/>
      <c r="K363" s="139">
        <f t="shared" si="79"/>
        <v>168</v>
      </c>
      <c r="L363" s="139"/>
      <c r="M363" s="139">
        <f t="shared" si="79"/>
        <v>168</v>
      </c>
      <c r="N363" s="139"/>
      <c r="O363" s="139">
        <f t="shared" si="65"/>
        <v>168</v>
      </c>
      <c r="P363" s="139"/>
      <c r="Q363" s="139">
        <f t="shared" si="67"/>
        <v>168</v>
      </c>
      <c r="R363" s="139"/>
      <c r="S363" s="139">
        <f t="shared" si="68"/>
        <v>168</v>
      </c>
      <c r="T363" s="139"/>
      <c r="U363" s="139">
        <f t="shared" si="68"/>
        <v>168</v>
      </c>
      <c r="V363" s="139"/>
      <c r="W363" s="139">
        <f t="shared" si="68"/>
        <v>168</v>
      </c>
      <c r="X363" s="139"/>
      <c r="Y363" s="139">
        <f t="shared" si="75"/>
        <v>168</v>
      </c>
      <c r="Z363" s="139"/>
      <c r="AA363" s="139">
        <f t="shared" si="75"/>
        <v>168</v>
      </c>
      <c r="AB363" s="139"/>
      <c r="AC363" s="139">
        <f t="shared" si="75"/>
        <v>168</v>
      </c>
      <c r="AD363" s="139">
        <v>-47.7</v>
      </c>
      <c r="AE363" s="139">
        <f t="shared" si="75"/>
        <v>120.3</v>
      </c>
    </row>
    <row r="364" spans="1:31" ht="159" customHeight="1" x14ac:dyDescent="0.3">
      <c r="A364" s="12"/>
      <c r="B364" s="7"/>
      <c r="C364" s="16" t="s">
        <v>331</v>
      </c>
      <c r="D364" s="27" t="s">
        <v>298</v>
      </c>
      <c r="E364" s="29"/>
      <c r="F364" s="55"/>
      <c r="G364" s="139">
        <f>G365</f>
        <v>40108.300000000003</v>
      </c>
      <c r="H364" s="139">
        <f>H365</f>
        <v>-1829.9</v>
      </c>
      <c r="I364" s="139">
        <f t="shared" si="78"/>
        <v>38278.400000000001</v>
      </c>
      <c r="J364" s="139">
        <f>J365</f>
        <v>5103.8</v>
      </c>
      <c r="K364" s="139">
        <f t="shared" si="79"/>
        <v>43382.200000000004</v>
      </c>
      <c r="L364" s="139">
        <f>L365</f>
        <v>0</v>
      </c>
      <c r="M364" s="139">
        <f t="shared" si="79"/>
        <v>43382.200000000004</v>
      </c>
      <c r="N364" s="139">
        <f>N365</f>
        <v>0</v>
      </c>
      <c r="O364" s="139">
        <f t="shared" si="65"/>
        <v>43382.200000000004</v>
      </c>
      <c r="P364" s="139">
        <f>P365</f>
        <v>0</v>
      </c>
      <c r="Q364" s="139">
        <f t="shared" si="67"/>
        <v>43382.200000000004</v>
      </c>
      <c r="R364" s="139">
        <f>R365</f>
        <v>0</v>
      </c>
      <c r="S364" s="139">
        <f t="shared" si="68"/>
        <v>43382.200000000004</v>
      </c>
      <c r="T364" s="139">
        <f>T365</f>
        <v>-232.3</v>
      </c>
      <c r="U364" s="139">
        <f t="shared" si="68"/>
        <v>43149.9</v>
      </c>
      <c r="V364" s="139">
        <f>V365</f>
        <v>0</v>
      </c>
      <c r="W364" s="139">
        <f t="shared" si="68"/>
        <v>43149.9</v>
      </c>
      <c r="X364" s="139">
        <f>X365</f>
        <v>0</v>
      </c>
      <c r="Y364" s="139">
        <f t="shared" si="75"/>
        <v>43149.9</v>
      </c>
      <c r="Z364" s="139">
        <f>Z365</f>
        <v>0</v>
      </c>
      <c r="AA364" s="139">
        <f t="shared" si="75"/>
        <v>43149.9</v>
      </c>
      <c r="AB364" s="139">
        <f>AB365</f>
        <v>0</v>
      </c>
      <c r="AC364" s="139">
        <f t="shared" si="75"/>
        <v>43149.9</v>
      </c>
      <c r="AD364" s="139">
        <f>AD365+AD366</f>
        <v>-446.8</v>
      </c>
      <c r="AE364" s="139">
        <f t="shared" si="75"/>
        <v>42703.1</v>
      </c>
    </row>
    <row r="365" spans="1:31" ht="40.5" x14ac:dyDescent="0.3">
      <c r="A365" s="12"/>
      <c r="B365" s="7"/>
      <c r="C365" s="28" t="s">
        <v>52</v>
      </c>
      <c r="D365" s="29" t="s">
        <v>298</v>
      </c>
      <c r="E365" s="29" t="s">
        <v>299</v>
      </c>
      <c r="F365" s="55"/>
      <c r="G365" s="139">
        <v>40108.300000000003</v>
      </c>
      <c r="H365" s="139">
        <v>-1829.9</v>
      </c>
      <c r="I365" s="139">
        <f t="shared" si="78"/>
        <v>38278.400000000001</v>
      </c>
      <c r="J365" s="139">
        <v>5103.8</v>
      </c>
      <c r="K365" s="139">
        <f t="shared" si="79"/>
        <v>43382.200000000004</v>
      </c>
      <c r="L365" s="139"/>
      <c r="M365" s="139">
        <f t="shared" si="79"/>
        <v>43382.200000000004</v>
      </c>
      <c r="N365" s="139"/>
      <c r="O365" s="139">
        <f t="shared" si="65"/>
        <v>43382.200000000004</v>
      </c>
      <c r="P365" s="139"/>
      <c r="Q365" s="139">
        <f t="shared" si="67"/>
        <v>43382.200000000004</v>
      </c>
      <c r="R365" s="139"/>
      <c r="S365" s="139">
        <f t="shared" si="68"/>
        <v>43382.200000000004</v>
      </c>
      <c r="T365" s="139">
        <v>-232.3</v>
      </c>
      <c r="U365" s="139">
        <f t="shared" si="68"/>
        <v>43149.9</v>
      </c>
      <c r="V365" s="139"/>
      <c r="W365" s="139">
        <f t="shared" si="68"/>
        <v>43149.9</v>
      </c>
      <c r="X365" s="139"/>
      <c r="Y365" s="139">
        <f t="shared" si="75"/>
        <v>43149.9</v>
      </c>
      <c r="Z365" s="139"/>
      <c r="AA365" s="139">
        <f t="shared" si="75"/>
        <v>43149.9</v>
      </c>
      <c r="AB365" s="139"/>
      <c r="AC365" s="139">
        <f t="shared" si="75"/>
        <v>43149.9</v>
      </c>
      <c r="AD365" s="139">
        <v>-488.7</v>
      </c>
      <c r="AE365" s="139">
        <f t="shared" si="75"/>
        <v>42661.200000000004</v>
      </c>
    </row>
    <row r="366" spans="1:31" s="65" customFormat="1" ht="40.5" x14ac:dyDescent="0.3">
      <c r="A366" s="66"/>
      <c r="B366" s="7"/>
      <c r="C366" s="54" t="s">
        <v>14</v>
      </c>
      <c r="D366" s="127" t="s">
        <v>298</v>
      </c>
      <c r="E366" s="127" t="s">
        <v>292</v>
      </c>
      <c r="F366" s="55"/>
      <c r="G366" s="139"/>
      <c r="H366" s="139"/>
      <c r="I366" s="139"/>
      <c r="J366" s="139"/>
      <c r="K366" s="139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  <c r="AA366" s="139"/>
      <c r="AB366" s="139"/>
      <c r="AC366" s="139"/>
      <c r="AD366" s="139">
        <v>41.9</v>
      </c>
      <c r="AE366" s="139">
        <f t="shared" si="75"/>
        <v>41.9</v>
      </c>
    </row>
    <row r="367" spans="1:31" ht="158.44999999999999" customHeight="1" x14ac:dyDescent="0.3">
      <c r="A367" s="12"/>
      <c r="B367" s="7"/>
      <c r="C367" s="16" t="s">
        <v>331</v>
      </c>
      <c r="D367" s="29" t="s">
        <v>130</v>
      </c>
      <c r="E367" s="29"/>
      <c r="F367" s="55"/>
      <c r="G367" s="139">
        <f>G368</f>
        <v>6513.5</v>
      </c>
      <c r="H367" s="139">
        <f>H368</f>
        <v>-6513.5</v>
      </c>
      <c r="I367" s="139">
        <f t="shared" si="78"/>
        <v>0</v>
      </c>
      <c r="J367" s="139">
        <f>J368</f>
        <v>0</v>
      </c>
      <c r="K367" s="139">
        <f t="shared" si="79"/>
        <v>0</v>
      </c>
      <c r="L367" s="139">
        <f>L368</f>
        <v>0</v>
      </c>
      <c r="M367" s="139">
        <f t="shared" si="79"/>
        <v>0</v>
      </c>
      <c r="N367" s="139">
        <f>N368</f>
        <v>0</v>
      </c>
      <c r="O367" s="139">
        <f t="shared" si="65"/>
        <v>0</v>
      </c>
      <c r="P367" s="139">
        <f>P368</f>
        <v>0</v>
      </c>
      <c r="Q367" s="139">
        <f t="shared" si="67"/>
        <v>0</v>
      </c>
      <c r="R367" s="139">
        <f>R368</f>
        <v>0</v>
      </c>
      <c r="S367" s="139">
        <f t="shared" si="68"/>
        <v>0</v>
      </c>
      <c r="T367" s="139">
        <f>T368</f>
        <v>0</v>
      </c>
      <c r="U367" s="139">
        <f t="shared" si="68"/>
        <v>0</v>
      </c>
      <c r="V367" s="139">
        <f>V368</f>
        <v>0</v>
      </c>
      <c r="W367" s="139">
        <f t="shared" si="68"/>
        <v>0</v>
      </c>
      <c r="X367" s="139">
        <f>X368</f>
        <v>0</v>
      </c>
      <c r="Y367" s="139">
        <f t="shared" si="75"/>
        <v>0</v>
      </c>
      <c r="Z367" s="139">
        <f>Z368</f>
        <v>0</v>
      </c>
      <c r="AA367" s="139">
        <f t="shared" si="75"/>
        <v>0</v>
      </c>
      <c r="AB367" s="139">
        <f>AB368</f>
        <v>0</v>
      </c>
      <c r="AC367" s="139">
        <f t="shared" si="75"/>
        <v>0</v>
      </c>
      <c r="AD367" s="139">
        <f>AD368</f>
        <v>0</v>
      </c>
      <c r="AE367" s="139">
        <f t="shared" si="75"/>
        <v>0</v>
      </c>
    </row>
    <row r="368" spans="1:31" ht="45.75" customHeight="1" x14ac:dyDescent="0.3">
      <c r="A368" s="12"/>
      <c r="B368" s="7"/>
      <c r="C368" s="28" t="s">
        <v>52</v>
      </c>
      <c r="D368" s="29" t="s">
        <v>130</v>
      </c>
      <c r="E368" s="29" t="s">
        <v>299</v>
      </c>
      <c r="F368" s="55"/>
      <c r="G368" s="139">
        <v>6513.5</v>
      </c>
      <c r="H368" s="139">
        <v>-6513.5</v>
      </c>
      <c r="I368" s="139">
        <f t="shared" si="78"/>
        <v>0</v>
      </c>
      <c r="J368" s="139"/>
      <c r="K368" s="139">
        <f t="shared" si="79"/>
        <v>0</v>
      </c>
      <c r="L368" s="139"/>
      <c r="M368" s="139">
        <f t="shared" si="79"/>
        <v>0</v>
      </c>
      <c r="N368" s="139"/>
      <c r="O368" s="139">
        <f t="shared" si="65"/>
        <v>0</v>
      </c>
      <c r="P368" s="139"/>
      <c r="Q368" s="139">
        <f t="shared" si="67"/>
        <v>0</v>
      </c>
      <c r="R368" s="139"/>
      <c r="S368" s="139">
        <f t="shared" si="68"/>
        <v>0</v>
      </c>
      <c r="T368" s="139"/>
      <c r="U368" s="139">
        <f t="shared" si="68"/>
        <v>0</v>
      </c>
      <c r="V368" s="139"/>
      <c r="W368" s="139">
        <f t="shared" si="68"/>
        <v>0</v>
      </c>
      <c r="X368" s="139"/>
      <c r="Y368" s="139">
        <f t="shared" si="75"/>
        <v>0</v>
      </c>
      <c r="Z368" s="139"/>
      <c r="AA368" s="139">
        <f t="shared" si="75"/>
        <v>0</v>
      </c>
      <c r="AB368" s="139"/>
      <c r="AC368" s="139">
        <f t="shared" si="75"/>
        <v>0</v>
      </c>
      <c r="AD368" s="139"/>
      <c r="AE368" s="139">
        <f t="shared" si="75"/>
        <v>0</v>
      </c>
    </row>
    <row r="369" spans="1:31" ht="40.5" x14ac:dyDescent="0.3">
      <c r="A369" s="12"/>
      <c r="B369" s="7"/>
      <c r="C369" s="33" t="s">
        <v>227</v>
      </c>
      <c r="D369" s="87" t="s">
        <v>132</v>
      </c>
      <c r="E369" s="87"/>
      <c r="F369" s="55"/>
      <c r="G369" s="139">
        <f>G370+G373+G376+G378</f>
        <v>57663.1</v>
      </c>
      <c r="H369" s="139">
        <f>H370+H373+H376+H378</f>
        <v>456.5</v>
      </c>
      <c r="I369" s="139">
        <f t="shared" si="78"/>
        <v>58119.6</v>
      </c>
      <c r="J369" s="139">
        <f>J370+J373+J376+J378</f>
        <v>0</v>
      </c>
      <c r="K369" s="139">
        <f t="shared" si="79"/>
        <v>58119.6</v>
      </c>
      <c r="L369" s="139">
        <f>L370+L373+L376+L378</f>
        <v>0</v>
      </c>
      <c r="M369" s="139">
        <f t="shared" si="79"/>
        <v>58119.6</v>
      </c>
      <c r="N369" s="139">
        <f>N370+N373+N376+N378</f>
        <v>0</v>
      </c>
      <c r="O369" s="139">
        <f t="shared" si="65"/>
        <v>58119.6</v>
      </c>
      <c r="P369" s="139">
        <f>P370+P373+P376+P378</f>
        <v>0</v>
      </c>
      <c r="Q369" s="139">
        <f t="shared" si="67"/>
        <v>58119.6</v>
      </c>
      <c r="R369" s="139">
        <f>R370+R373+R376+R378</f>
        <v>0</v>
      </c>
      <c r="S369" s="139">
        <f t="shared" si="68"/>
        <v>58119.6</v>
      </c>
      <c r="T369" s="139">
        <f>T370+T373+T376+T378</f>
        <v>105.8</v>
      </c>
      <c r="U369" s="139">
        <f t="shared" si="68"/>
        <v>58225.4</v>
      </c>
      <c r="V369" s="139">
        <f>V370+V373+V376+V378</f>
        <v>0</v>
      </c>
      <c r="W369" s="139">
        <f t="shared" si="68"/>
        <v>58225.4</v>
      </c>
      <c r="X369" s="139">
        <f>X370+X373+X376+X378</f>
        <v>0</v>
      </c>
      <c r="Y369" s="139">
        <f t="shared" si="75"/>
        <v>58225.4</v>
      </c>
      <c r="Z369" s="139">
        <f>Z370+Z373+Z376+Z378</f>
        <v>0</v>
      </c>
      <c r="AA369" s="139">
        <f t="shared" si="75"/>
        <v>58225.4</v>
      </c>
      <c r="AB369" s="139">
        <f>AB370+AB373+AB376+AB378</f>
        <v>0</v>
      </c>
      <c r="AC369" s="139">
        <f t="shared" si="75"/>
        <v>58225.4</v>
      </c>
      <c r="AD369" s="139">
        <f>AD370+AD373+AD376+AD378</f>
        <v>-704.1</v>
      </c>
      <c r="AE369" s="139">
        <f t="shared" si="75"/>
        <v>57521.3</v>
      </c>
    </row>
    <row r="370" spans="1:31" ht="20.25" x14ac:dyDescent="0.3">
      <c r="A370" s="12"/>
      <c r="B370" s="7"/>
      <c r="C370" s="33" t="s">
        <v>49</v>
      </c>
      <c r="D370" s="87" t="s">
        <v>133</v>
      </c>
      <c r="E370" s="87"/>
      <c r="F370" s="55"/>
      <c r="G370" s="139">
        <f>G371+G372</f>
        <v>211.5</v>
      </c>
      <c r="H370" s="139">
        <f>H371+H372</f>
        <v>0</v>
      </c>
      <c r="I370" s="139">
        <f t="shared" si="78"/>
        <v>211.5</v>
      </c>
      <c r="J370" s="139">
        <f>J371+J372</f>
        <v>0</v>
      </c>
      <c r="K370" s="139">
        <f t="shared" si="79"/>
        <v>211.5</v>
      </c>
      <c r="L370" s="139">
        <f>L371+L372</f>
        <v>0</v>
      </c>
      <c r="M370" s="139">
        <f t="shared" si="79"/>
        <v>211.5</v>
      </c>
      <c r="N370" s="139">
        <f>N371+N372</f>
        <v>0</v>
      </c>
      <c r="O370" s="139">
        <f t="shared" ref="O370:O445" si="81">M370+N370</f>
        <v>211.5</v>
      </c>
      <c r="P370" s="139">
        <f>P371+P372</f>
        <v>0</v>
      </c>
      <c r="Q370" s="139">
        <f t="shared" si="67"/>
        <v>211.5</v>
      </c>
      <c r="R370" s="139">
        <f>R371+R372</f>
        <v>0</v>
      </c>
      <c r="S370" s="139">
        <f t="shared" si="68"/>
        <v>211.5</v>
      </c>
      <c r="T370" s="139">
        <f>T371+T372</f>
        <v>0</v>
      </c>
      <c r="U370" s="139">
        <f t="shared" si="68"/>
        <v>211.5</v>
      </c>
      <c r="V370" s="139">
        <f>V371+V372</f>
        <v>0</v>
      </c>
      <c r="W370" s="139">
        <f t="shared" si="68"/>
        <v>211.5</v>
      </c>
      <c r="X370" s="139">
        <f>X371+X372</f>
        <v>0</v>
      </c>
      <c r="Y370" s="139">
        <f t="shared" si="75"/>
        <v>211.5</v>
      </c>
      <c r="Z370" s="139">
        <f>Z371+Z372</f>
        <v>0</v>
      </c>
      <c r="AA370" s="139">
        <f t="shared" si="75"/>
        <v>211.5</v>
      </c>
      <c r="AB370" s="139">
        <f>AB371+AB372</f>
        <v>0</v>
      </c>
      <c r="AC370" s="139">
        <f t="shared" si="75"/>
        <v>211.5</v>
      </c>
      <c r="AD370" s="139">
        <f>AD371+AD372</f>
        <v>-64.5</v>
      </c>
      <c r="AE370" s="139">
        <f t="shared" si="75"/>
        <v>147</v>
      </c>
    </row>
    <row r="371" spans="1:31" ht="81" x14ac:dyDescent="0.3">
      <c r="A371" s="12"/>
      <c r="B371" s="7"/>
      <c r="C371" s="53" t="s">
        <v>74</v>
      </c>
      <c r="D371" s="87" t="s">
        <v>133</v>
      </c>
      <c r="E371" s="87">
        <v>100</v>
      </c>
      <c r="F371" s="55"/>
      <c r="G371" s="139">
        <v>35</v>
      </c>
      <c r="H371" s="139"/>
      <c r="I371" s="139">
        <f t="shared" si="78"/>
        <v>35</v>
      </c>
      <c r="J371" s="139"/>
      <c r="K371" s="139">
        <f t="shared" si="79"/>
        <v>35</v>
      </c>
      <c r="L371" s="139"/>
      <c r="M371" s="139">
        <f t="shared" si="79"/>
        <v>35</v>
      </c>
      <c r="N371" s="139"/>
      <c r="O371" s="139">
        <f t="shared" si="81"/>
        <v>35</v>
      </c>
      <c r="P371" s="139"/>
      <c r="Q371" s="139">
        <f t="shared" si="67"/>
        <v>35</v>
      </c>
      <c r="R371" s="139"/>
      <c r="S371" s="139">
        <f t="shared" si="68"/>
        <v>35</v>
      </c>
      <c r="T371" s="139"/>
      <c r="U371" s="139">
        <f t="shared" si="68"/>
        <v>35</v>
      </c>
      <c r="V371" s="139"/>
      <c r="W371" s="139">
        <f t="shared" si="68"/>
        <v>35</v>
      </c>
      <c r="X371" s="139"/>
      <c r="Y371" s="139">
        <f t="shared" si="75"/>
        <v>35</v>
      </c>
      <c r="Z371" s="139"/>
      <c r="AA371" s="139">
        <f t="shared" si="75"/>
        <v>35</v>
      </c>
      <c r="AB371" s="139"/>
      <c r="AC371" s="139">
        <f t="shared" si="75"/>
        <v>35</v>
      </c>
      <c r="AD371" s="139">
        <v>-35</v>
      </c>
      <c r="AE371" s="139">
        <f t="shared" si="75"/>
        <v>0</v>
      </c>
    </row>
    <row r="372" spans="1:31" ht="51" customHeight="1" x14ac:dyDescent="0.3">
      <c r="A372" s="12"/>
      <c r="B372" s="7"/>
      <c r="C372" s="33" t="s">
        <v>14</v>
      </c>
      <c r="D372" s="87" t="s">
        <v>133</v>
      </c>
      <c r="E372" s="87">
        <v>200</v>
      </c>
      <c r="F372" s="55">
        <v>7</v>
      </c>
      <c r="G372" s="139">
        <v>176.5</v>
      </c>
      <c r="H372" s="139"/>
      <c r="I372" s="139">
        <f t="shared" si="78"/>
        <v>176.5</v>
      </c>
      <c r="J372" s="139"/>
      <c r="K372" s="139">
        <f t="shared" si="79"/>
        <v>176.5</v>
      </c>
      <c r="L372" s="139"/>
      <c r="M372" s="139">
        <f t="shared" si="79"/>
        <v>176.5</v>
      </c>
      <c r="N372" s="139"/>
      <c r="O372" s="139">
        <f t="shared" si="81"/>
        <v>176.5</v>
      </c>
      <c r="P372" s="139"/>
      <c r="Q372" s="139">
        <f t="shared" si="67"/>
        <v>176.5</v>
      </c>
      <c r="R372" s="139"/>
      <c r="S372" s="139">
        <f t="shared" si="68"/>
        <v>176.5</v>
      </c>
      <c r="T372" s="139"/>
      <c r="U372" s="139">
        <f t="shared" si="68"/>
        <v>176.5</v>
      </c>
      <c r="V372" s="139"/>
      <c r="W372" s="139">
        <f t="shared" si="68"/>
        <v>176.5</v>
      </c>
      <c r="X372" s="139"/>
      <c r="Y372" s="139">
        <f t="shared" si="75"/>
        <v>176.5</v>
      </c>
      <c r="Z372" s="139"/>
      <c r="AA372" s="139">
        <f t="shared" si="75"/>
        <v>176.5</v>
      </c>
      <c r="AB372" s="139"/>
      <c r="AC372" s="139">
        <f t="shared" si="75"/>
        <v>176.5</v>
      </c>
      <c r="AD372" s="139">
        <v>-29.5</v>
      </c>
      <c r="AE372" s="139">
        <f t="shared" si="75"/>
        <v>147</v>
      </c>
    </row>
    <row r="373" spans="1:31" s="65" customFormat="1" ht="113.45" customHeight="1" x14ac:dyDescent="0.3">
      <c r="A373" s="66"/>
      <c r="B373" s="7"/>
      <c r="C373" s="54" t="s">
        <v>134</v>
      </c>
      <c r="D373" s="87" t="s">
        <v>362</v>
      </c>
      <c r="E373" s="87"/>
      <c r="F373" s="55"/>
      <c r="G373" s="139">
        <f>G374+G375</f>
        <v>30436.1</v>
      </c>
      <c r="H373" s="139">
        <f>H374+H375</f>
        <v>456.5</v>
      </c>
      <c r="I373" s="139">
        <f t="shared" si="78"/>
        <v>30892.6</v>
      </c>
      <c r="J373" s="139">
        <f>J374+J375</f>
        <v>0</v>
      </c>
      <c r="K373" s="139">
        <f t="shared" si="79"/>
        <v>30892.6</v>
      </c>
      <c r="L373" s="139">
        <f>L374+L375</f>
        <v>0</v>
      </c>
      <c r="M373" s="139">
        <f t="shared" si="79"/>
        <v>30892.6</v>
      </c>
      <c r="N373" s="139">
        <f>N374+N375</f>
        <v>0</v>
      </c>
      <c r="O373" s="139">
        <f t="shared" si="81"/>
        <v>30892.6</v>
      </c>
      <c r="P373" s="139">
        <f>P374+P375</f>
        <v>0</v>
      </c>
      <c r="Q373" s="139">
        <f t="shared" si="67"/>
        <v>30892.6</v>
      </c>
      <c r="R373" s="139">
        <f>R374+R375</f>
        <v>0</v>
      </c>
      <c r="S373" s="139">
        <f t="shared" si="68"/>
        <v>30892.6</v>
      </c>
      <c r="T373" s="139">
        <f>T374+T375</f>
        <v>0</v>
      </c>
      <c r="U373" s="139">
        <f t="shared" si="68"/>
        <v>30892.6</v>
      </c>
      <c r="V373" s="139">
        <f>V374+V375</f>
        <v>0</v>
      </c>
      <c r="W373" s="139">
        <f t="shared" si="68"/>
        <v>30892.6</v>
      </c>
      <c r="X373" s="139">
        <f>X374+X375</f>
        <v>0</v>
      </c>
      <c r="Y373" s="139">
        <f t="shared" si="75"/>
        <v>30892.6</v>
      </c>
      <c r="Z373" s="139">
        <f>Z374+Z375</f>
        <v>0</v>
      </c>
      <c r="AA373" s="139">
        <f t="shared" si="75"/>
        <v>30892.6</v>
      </c>
      <c r="AB373" s="139">
        <f>AB374+AB375</f>
        <v>0</v>
      </c>
      <c r="AC373" s="139">
        <f t="shared" si="75"/>
        <v>30892.6</v>
      </c>
      <c r="AD373" s="139">
        <f>AD374+AD375</f>
        <v>0</v>
      </c>
      <c r="AE373" s="139">
        <f t="shared" si="75"/>
        <v>30892.6</v>
      </c>
    </row>
    <row r="374" spans="1:31" s="65" customFormat="1" ht="42.75" customHeight="1" x14ac:dyDescent="0.3">
      <c r="A374" s="66"/>
      <c r="B374" s="7"/>
      <c r="C374" s="54" t="s">
        <v>15</v>
      </c>
      <c r="D374" s="87" t="s">
        <v>362</v>
      </c>
      <c r="E374" s="87">
        <v>200</v>
      </c>
      <c r="F374" s="55"/>
      <c r="G374" s="139">
        <v>151</v>
      </c>
      <c r="H374" s="139"/>
      <c r="I374" s="139">
        <f t="shared" si="78"/>
        <v>151</v>
      </c>
      <c r="J374" s="139"/>
      <c r="K374" s="139">
        <f t="shared" si="79"/>
        <v>151</v>
      </c>
      <c r="L374" s="139"/>
      <c r="M374" s="139">
        <f t="shared" si="79"/>
        <v>151</v>
      </c>
      <c r="N374" s="139"/>
      <c r="O374" s="139">
        <f t="shared" si="81"/>
        <v>151</v>
      </c>
      <c r="P374" s="139"/>
      <c r="Q374" s="139">
        <f t="shared" si="67"/>
        <v>151</v>
      </c>
      <c r="R374" s="139"/>
      <c r="S374" s="139">
        <f t="shared" si="68"/>
        <v>151</v>
      </c>
      <c r="T374" s="139"/>
      <c r="U374" s="139">
        <f t="shared" si="68"/>
        <v>151</v>
      </c>
      <c r="V374" s="139"/>
      <c r="W374" s="139">
        <f t="shared" si="68"/>
        <v>151</v>
      </c>
      <c r="X374" s="139"/>
      <c r="Y374" s="139">
        <f t="shared" si="75"/>
        <v>151</v>
      </c>
      <c r="Z374" s="139"/>
      <c r="AA374" s="139">
        <f t="shared" si="75"/>
        <v>151</v>
      </c>
      <c r="AB374" s="139"/>
      <c r="AC374" s="139">
        <f t="shared" si="75"/>
        <v>151</v>
      </c>
      <c r="AD374" s="139"/>
      <c r="AE374" s="139">
        <f t="shared" si="75"/>
        <v>151</v>
      </c>
    </row>
    <row r="375" spans="1:31" s="65" customFormat="1" ht="42.75" customHeight="1" x14ac:dyDescent="0.3">
      <c r="A375" s="66"/>
      <c r="B375" s="7"/>
      <c r="C375" s="54" t="s">
        <v>14</v>
      </c>
      <c r="D375" s="87" t="s">
        <v>362</v>
      </c>
      <c r="E375" s="87">
        <v>300</v>
      </c>
      <c r="F375" s="55"/>
      <c r="G375" s="139">
        <v>30285.1</v>
      </c>
      <c r="H375" s="139">
        <v>456.5</v>
      </c>
      <c r="I375" s="139">
        <f t="shared" si="78"/>
        <v>30741.599999999999</v>
      </c>
      <c r="J375" s="139"/>
      <c r="K375" s="139">
        <f t="shared" si="79"/>
        <v>30741.599999999999</v>
      </c>
      <c r="L375" s="139"/>
      <c r="M375" s="139">
        <f t="shared" si="79"/>
        <v>30741.599999999999</v>
      </c>
      <c r="N375" s="139"/>
      <c r="O375" s="139">
        <f t="shared" si="81"/>
        <v>30741.599999999999</v>
      </c>
      <c r="P375" s="139"/>
      <c r="Q375" s="139">
        <f t="shared" si="67"/>
        <v>30741.599999999999</v>
      </c>
      <c r="R375" s="139"/>
      <c r="S375" s="139">
        <f t="shared" si="68"/>
        <v>30741.599999999999</v>
      </c>
      <c r="T375" s="139"/>
      <c r="U375" s="139">
        <f t="shared" si="68"/>
        <v>30741.599999999999</v>
      </c>
      <c r="V375" s="139"/>
      <c r="W375" s="139">
        <f t="shared" si="68"/>
        <v>30741.599999999999</v>
      </c>
      <c r="X375" s="139"/>
      <c r="Y375" s="139">
        <f t="shared" si="75"/>
        <v>30741.599999999999</v>
      </c>
      <c r="Z375" s="139"/>
      <c r="AA375" s="139">
        <f t="shared" si="75"/>
        <v>30741.599999999999</v>
      </c>
      <c r="AB375" s="139"/>
      <c r="AC375" s="139">
        <f t="shared" si="75"/>
        <v>30741.599999999999</v>
      </c>
      <c r="AD375" s="139"/>
      <c r="AE375" s="139">
        <f t="shared" si="75"/>
        <v>30741.599999999999</v>
      </c>
    </row>
    <row r="376" spans="1:31" s="65" customFormat="1" ht="122.45" customHeight="1" x14ac:dyDescent="0.3">
      <c r="A376" s="66"/>
      <c r="B376" s="7"/>
      <c r="C376" s="54" t="s">
        <v>326</v>
      </c>
      <c r="D376" s="87" t="s">
        <v>363</v>
      </c>
      <c r="E376" s="87"/>
      <c r="F376" s="55"/>
      <c r="G376" s="139">
        <f>G377</f>
        <v>17.100000000000001</v>
      </c>
      <c r="H376" s="139">
        <f>H377</f>
        <v>0</v>
      </c>
      <c r="I376" s="139">
        <f t="shared" si="78"/>
        <v>17.100000000000001</v>
      </c>
      <c r="J376" s="139">
        <f>J377</f>
        <v>0</v>
      </c>
      <c r="K376" s="139">
        <f t="shared" si="79"/>
        <v>17.100000000000001</v>
      </c>
      <c r="L376" s="139">
        <f>L377</f>
        <v>0</v>
      </c>
      <c r="M376" s="139">
        <f t="shared" si="79"/>
        <v>17.100000000000001</v>
      </c>
      <c r="N376" s="139">
        <f>N377</f>
        <v>0</v>
      </c>
      <c r="O376" s="139">
        <f t="shared" si="81"/>
        <v>17.100000000000001</v>
      </c>
      <c r="P376" s="139">
        <f>P377</f>
        <v>0</v>
      </c>
      <c r="Q376" s="139">
        <f t="shared" si="67"/>
        <v>17.100000000000001</v>
      </c>
      <c r="R376" s="139">
        <f>R377</f>
        <v>0</v>
      </c>
      <c r="S376" s="139">
        <f t="shared" si="68"/>
        <v>17.100000000000001</v>
      </c>
      <c r="T376" s="139">
        <f>T377</f>
        <v>105.8</v>
      </c>
      <c r="U376" s="139">
        <f t="shared" si="68"/>
        <v>122.9</v>
      </c>
      <c r="V376" s="139">
        <f>V377</f>
        <v>0</v>
      </c>
      <c r="W376" s="139">
        <f t="shared" si="68"/>
        <v>122.9</v>
      </c>
      <c r="X376" s="139">
        <f>X377</f>
        <v>0</v>
      </c>
      <c r="Y376" s="139">
        <f t="shared" si="75"/>
        <v>122.9</v>
      </c>
      <c r="Z376" s="139">
        <f>Z377</f>
        <v>0</v>
      </c>
      <c r="AA376" s="139">
        <f t="shared" si="75"/>
        <v>122.9</v>
      </c>
      <c r="AB376" s="139">
        <f>AB377</f>
        <v>0</v>
      </c>
      <c r="AC376" s="139">
        <f t="shared" si="75"/>
        <v>122.9</v>
      </c>
      <c r="AD376" s="139">
        <f>AD377</f>
        <v>-122.9</v>
      </c>
      <c r="AE376" s="139">
        <f t="shared" si="75"/>
        <v>0</v>
      </c>
    </row>
    <row r="377" spans="1:31" s="65" customFormat="1" ht="42.6" customHeight="1" x14ac:dyDescent="0.3">
      <c r="A377" s="66"/>
      <c r="B377" s="7"/>
      <c r="C377" s="54" t="s">
        <v>14</v>
      </c>
      <c r="D377" s="87" t="s">
        <v>363</v>
      </c>
      <c r="E377" s="87">
        <v>200</v>
      </c>
      <c r="F377" s="55"/>
      <c r="G377" s="139">
        <v>17.100000000000001</v>
      </c>
      <c r="H377" s="139"/>
      <c r="I377" s="139">
        <f t="shared" si="78"/>
        <v>17.100000000000001</v>
      </c>
      <c r="J377" s="139"/>
      <c r="K377" s="139">
        <f t="shared" si="79"/>
        <v>17.100000000000001</v>
      </c>
      <c r="L377" s="139"/>
      <c r="M377" s="139">
        <f t="shared" si="79"/>
        <v>17.100000000000001</v>
      </c>
      <c r="N377" s="139"/>
      <c r="O377" s="139">
        <f t="shared" si="81"/>
        <v>17.100000000000001</v>
      </c>
      <c r="P377" s="139"/>
      <c r="Q377" s="139">
        <f t="shared" si="67"/>
        <v>17.100000000000001</v>
      </c>
      <c r="R377" s="139"/>
      <c r="S377" s="139">
        <f t="shared" si="68"/>
        <v>17.100000000000001</v>
      </c>
      <c r="T377" s="139">
        <v>105.8</v>
      </c>
      <c r="U377" s="139">
        <f t="shared" si="68"/>
        <v>122.9</v>
      </c>
      <c r="V377" s="139"/>
      <c r="W377" s="139">
        <f t="shared" si="68"/>
        <v>122.9</v>
      </c>
      <c r="X377" s="139"/>
      <c r="Y377" s="139">
        <f t="shared" si="75"/>
        <v>122.9</v>
      </c>
      <c r="Z377" s="139"/>
      <c r="AA377" s="139">
        <f t="shared" si="75"/>
        <v>122.9</v>
      </c>
      <c r="AB377" s="139"/>
      <c r="AC377" s="139">
        <f t="shared" si="75"/>
        <v>122.9</v>
      </c>
      <c r="AD377" s="139">
        <v>-122.9</v>
      </c>
      <c r="AE377" s="139">
        <f t="shared" si="75"/>
        <v>0</v>
      </c>
    </row>
    <row r="378" spans="1:31" s="65" customFormat="1" ht="75.599999999999994" customHeight="1" x14ac:dyDescent="0.3">
      <c r="A378" s="66"/>
      <c r="B378" s="7"/>
      <c r="C378" s="54" t="s">
        <v>135</v>
      </c>
      <c r="D378" s="87" t="s">
        <v>364</v>
      </c>
      <c r="E378" s="87"/>
      <c r="F378" s="55"/>
      <c r="G378" s="139">
        <f>G379+G380</f>
        <v>26998.400000000001</v>
      </c>
      <c r="H378" s="139">
        <f>H379+H380</f>
        <v>0</v>
      </c>
      <c r="I378" s="139">
        <f t="shared" si="78"/>
        <v>26998.400000000001</v>
      </c>
      <c r="J378" s="139">
        <f>J379+J380</f>
        <v>0</v>
      </c>
      <c r="K378" s="139">
        <f t="shared" si="79"/>
        <v>26998.400000000001</v>
      </c>
      <c r="L378" s="139">
        <f>L379+L380</f>
        <v>0</v>
      </c>
      <c r="M378" s="139">
        <f t="shared" si="79"/>
        <v>26998.400000000001</v>
      </c>
      <c r="N378" s="139">
        <f>N379+N380</f>
        <v>0</v>
      </c>
      <c r="O378" s="139">
        <f t="shared" si="81"/>
        <v>26998.400000000001</v>
      </c>
      <c r="P378" s="139">
        <f>P379+P380</f>
        <v>0</v>
      </c>
      <c r="Q378" s="139">
        <f t="shared" si="67"/>
        <v>26998.400000000001</v>
      </c>
      <c r="R378" s="139">
        <f>R379+R380</f>
        <v>0</v>
      </c>
      <c r="S378" s="139">
        <f t="shared" si="68"/>
        <v>26998.400000000001</v>
      </c>
      <c r="T378" s="139">
        <f>T379+T380</f>
        <v>0</v>
      </c>
      <c r="U378" s="139">
        <f t="shared" si="68"/>
        <v>26998.400000000001</v>
      </c>
      <c r="V378" s="139">
        <f>V379+V380</f>
        <v>0</v>
      </c>
      <c r="W378" s="139">
        <f t="shared" si="68"/>
        <v>26998.400000000001</v>
      </c>
      <c r="X378" s="139">
        <f>X379+X380</f>
        <v>0</v>
      </c>
      <c r="Y378" s="139">
        <f t="shared" si="75"/>
        <v>26998.400000000001</v>
      </c>
      <c r="Z378" s="139">
        <f>Z379+Z380</f>
        <v>0</v>
      </c>
      <c r="AA378" s="139">
        <f t="shared" si="75"/>
        <v>26998.400000000001</v>
      </c>
      <c r="AB378" s="139">
        <f>AB379+AB380</f>
        <v>0</v>
      </c>
      <c r="AC378" s="139">
        <f t="shared" si="75"/>
        <v>26998.400000000001</v>
      </c>
      <c r="AD378" s="139">
        <f>AD379+AD380</f>
        <v>-516.70000000000005</v>
      </c>
      <c r="AE378" s="139">
        <f t="shared" si="75"/>
        <v>26481.7</v>
      </c>
    </row>
    <row r="379" spans="1:31" s="65" customFormat="1" ht="42.75" customHeight="1" x14ac:dyDescent="0.3">
      <c r="A379" s="66"/>
      <c r="B379" s="7"/>
      <c r="C379" s="54" t="s">
        <v>14</v>
      </c>
      <c r="D379" s="87" t="s">
        <v>364</v>
      </c>
      <c r="E379" s="87">
        <v>200</v>
      </c>
      <c r="F379" s="55"/>
      <c r="G379" s="139">
        <v>134</v>
      </c>
      <c r="H379" s="139"/>
      <c r="I379" s="139">
        <f t="shared" si="78"/>
        <v>134</v>
      </c>
      <c r="J379" s="139"/>
      <c r="K379" s="139">
        <f t="shared" si="79"/>
        <v>134</v>
      </c>
      <c r="L379" s="139"/>
      <c r="M379" s="139">
        <f t="shared" si="79"/>
        <v>134</v>
      </c>
      <c r="N379" s="139"/>
      <c r="O379" s="139">
        <f t="shared" si="81"/>
        <v>134</v>
      </c>
      <c r="P379" s="139"/>
      <c r="Q379" s="139">
        <f t="shared" si="67"/>
        <v>134</v>
      </c>
      <c r="R379" s="139"/>
      <c r="S379" s="139">
        <f t="shared" si="68"/>
        <v>134</v>
      </c>
      <c r="T379" s="139"/>
      <c r="U379" s="139">
        <f t="shared" si="68"/>
        <v>134</v>
      </c>
      <c r="V379" s="139"/>
      <c r="W379" s="139">
        <f t="shared" si="68"/>
        <v>134</v>
      </c>
      <c r="X379" s="139"/>
      <c r="Y379" s="139">
        <f t="shared" si="75"/>
        <v>134</v>
      </c>
      <c r="Z379" s="139"/>
      <c r="AA379" s="139">
        <f t="shared" si="75"/>
        <v>134</v>
      </c>
      <c r="AB379" s="139"/>
      <c r="AC379" s="139">
        <f t="shared" si="75"/>
        <v>134</v>
      </c>
      <c r="AD379" s="139">
        <v>-8</v>
      </c>
      <c r="AE379" s="139">
        <f t="shared" si="75"/>
        <v>126</v>
      </c>
    </row>
    <row r="380" spans="1:31" s="65" customFormat="1" ht="42.75" customHeight="1" x14ac:dyDescent="0.3">
      <c r="A380" s="66"/>
      <c r="B380" s="7"/>
      <c r="C380" s="54" t="s">
        <v>15</v>
      </c>
      <c r="D380" s="87" t="s">
        <v>364</v>
      </c>
      <c r="E380" s="87">
        <v>300</v>
      </c>
      <c r="F380" s="55"/>
      <c r="G380" s="139">
        <v>26864.400000000001</v>
      </c>
      <c r="H380" s="139"/>
      <c r="I380" s="139">
        <f t="shared" si="78"/>
        <v>26864.400000000001</v>
      </c>
      <c r="J380" s="139"/>
      <c r="K380" s="139">
        <f t="shared" si="79"/>
        <v>26864.400000000001</v>
      </c>
      <c r="L380" s="139"/>
      <c r="M380" s="139">
        <f t="shared" si="79"/>
        <v>26864.400000000001</v>
      </c>
      <c r="N380" s="139"/>
      <c r="O380" s="139">
        <f t="shared" si="81"/>
        <v>26864.400000000001</v>
      </c>
      <c r="P380" s="139"/>
      <c r="Q380" s="139">
        <f t="shared" si="67"/>
        <v>26864.400000000001</v>
      </c>
      <c r="R380" s="139"/>
      <c r="S380" s="139">
        <f t="shared" si="68"/>
        <v>26864.400000000001</v>
      </c>
      <c r="T380" s="139"/>
      <c r="U380" s="139">
        <f t="shared" si="68"/>
        <v>26864.400000000001</v>
      </c>
      <c r="V380" s="139"/>
      <c r="W380" s="139">
        <f t="shared" si="68"/>
        <v>26864.400000000001</v>
      </c>
      <c r="X380" s="139"/>
      <c r="Y380" s="139">
        <f t="shared" si="75"/>
        <v>26864.400000000001</v>
      </c>
      <c r="Z380" s="139"/>
      <c r="AA380" s="139">
        <f t="shared" si="75"/>
        <v>26864.400000000001</v>
      </c>
      <c r="AB380" s="139"/>
      <c r="AC380" s="139">
        <f t="shared" si="75"/>
        <v>26864.400000000001</v>
      </c>
      <c r="AD380" s="139">
        <v>-508.7</v>
      </c>
      <c r="AE380" s="139">
        <f t="shared" si="75"/>
        <v>26355.7</v>
      </c>
    </row>
    <row r="381" spans="1:31" ht="72.599999999999994" customHeight="1" x14ac:dyDescent="0.3">
      <c r="A381" s="12"/>
      <c r="B381" s="13">
        <v>15</v>
      </c>
      <c r="C381" s="9" t="s">
        <v>284</v>
      </c>
      <c r="D381" s="56" t="s">
        <v>136</v>
      </c>
      <c r="E381" s="56"/>
      <c r="F381" s="15"/>
      <c r="G381" s="63">
        <f>G382+G385+G388+G391</f>
        <v>1749.9</v>
      </c>
      <c r="H381" s="63">
        <f>H382+H385+H388+H391</f>
        <v>0</v>
      </c>
      <c r="I381" s="63">
        <f t="shared" si="78"/>
        <v>1749.9</v>
      </c>
      <c r="J381" s="63">
        <f>J382+J385+J388+J391</f>
        <v>0</v>
      </c>
      <c r="K381" s="63">
        <f t="shared" si="79"/>
        <v>1749.9</v>
      </c>
      <c r="L381" s="63">
        <f>L382+L385+L388+L391</f>
        <v>0</v>
      </c>
      <c r="M381" s="63">
        <f t="shared" si="79"/>
        <v>1749.9</v>
      </c>
      <c r="N381" s="63">
        <f>N382+N385+N388+N391</f>
        <v>0</v>
      </c>
      <c r="O381" s="63">
        <f t="shared" si="81"/>
        <v>1749.9</v>
      </c>
      <c r="P381" s="63">
        <f>P382+P385+P388+P391</f>
        <v>0</v>
      </c>
      <c r="Q381" s="63">
        <f t="shared" si="67"/>
        <v>1749.9</v>
      </c>
      <c r="R381" s="63">
        <f>R382+R385+R388+R391</f>
        <v>0</v>
      </c>
      <c r="S381" s="63">
        <f t="shared" si="68"/>
        <v>1749.9</v>
      </c>
      <c r="T381" s="63">
        <f>T382+T385+T388+T391</f>
        <v>0</v>
      </c>
      <c r="U381" s="63">
        <f t="shared" si="68"/>
        <v>1749.9</v>
      </c>
      <c r="V381" s="63">
        <f>V382+V385+V388+V391</f>
        <v>0</v>
      </c>
      <c r="W381" s="63">
        <f t="shared" si="68"/>
        <v>1749.9</v>
      </c>
      <c r="X381" s="63">
        <f>X382+X385+X388+X391</f>
        <v>361.1</v>
      </c>
      <c r="Y381" s="63">
        <f t="shared" si="75"/>
        <v>2111</v>
      </c>
      <c r="Z381" s="63">
        <f>Z382+Z385+Z388+Z391</f>
        <v>0</v>
      </c>
      <c r="AA381" s="63">
        <f t="shared" si="75"/>
        <v>2111</v>
      </c>
      <c r="AB381" s="63">
        <f>AB382+AB385+AB388+AB391</f>
        <v>0</v>
      </c>
      <c r="AC381" s="63">
        <f t="shared" si="75"/>
        <v>2111</v>
      </c>
      <c r="AD381" s="63">
        <f>AD382+AD385+AD388+AD391</f>
        <v>-88.1</v>
      </c>
      <c r="AE381" s="63">
        <f t="shared" si="75"/>
        <v>2022.9</v>
      </c>
    </row>
    <row r="382" spans="1:31" ht="49.15" customHeight="1" x14ac:dyDescent="0.3">
      <c r="A382" s="12"/>
      <c r="B382" s="7"/>
      <c r="C382" s="33" t="s">
        <v>228</v>
      </c>
      <c r="D382" s="87" t="s">
        <v>137</v>
      </c>
      <c r="E382" s="87"/>
      <c r="F382" s="55"/>
      <c r="G382" s="139">
        <f t="shared" ref="G382:AD392" si="82">G383</f>
        <v>1000</v>
      </c>
      <c r="H382" s="139">
        <f t="shared" si="82"/>
        <v>0</v>
      </c>
      <c r="I382" s="139">
        <f t="shared" si="78"/>
        <v>1000</v>
      </c>
      <c r="J382" s="139">
        <f t="shared" si="82"/>
        <v>0</v>
      </c>
      <c r="K382" s="139">
        <f t="shared" si="79"/>
        <v>1000</v>
      </c>
      <c r="L382" s="139">
        <f t="shared" si="82"/>
        <v>0</v>
      </c>
      <c r="M382" s="139">
        <f t="shared" si="79"/>
        <v>1000</v>
      </c>
      <c r="N382" s="139">
        <f t="shared" si="82"/>
        <v>0</v>
      </c>
      <c r="O382" s="139">
        <f t="shared" si="81"/>
        <v>1000</v>
      </c>
      <c r="P382" s="139">
        <f t="shared" si="82"/>
        <v>0</v>
      </c>
      <c r="Q382" s="139">
        <f t="shared" si="67"/>
        <v>1000</v>
      </c>
      <c r="R382" s="139">
        <f t="shared" si="82"/>
        <v>0</v>
      </c>
      <c r="S382" s="139">
        <f t="shared" si="68"/>
        <v>1000</v>
      </c>
      <c r="T382" s="139">
        <f t="shared" si="82"/>
        <v>0</v>
      </c>
      <c r="U382" s="139">
        <f t="shared" si="68"/>
        <v>1000</v>
      </c>
      <c r="V382" s="139">
        <f t="shared" si="82"/>
        <v>0</v>
      </c>
      <c r="W382" s="139">
        <f t="shared" si="68"/>
        <v>1000</v>
      </c>
      <c r="X382" s="139">
        <f t="shared" si="82"/>
        <v>250.4</v>
      </c>
      <c r="Y382" s="139">
        <f t="shared" si="75"/>
        <v>1250.4000000000001</v>
      </c>
      <c r="Z382" s="139">
        <f t="shared" si="82"/>
        <v>0</v>
      </c>
      <c r="AA382" s="139">
        <f t="shared" si="75"/>
        <v>1250.4000000000001</v>
      </c>
      <c r="AB382" s="139">
        <f t="shared" si="82"/>
        <v>0</v>
      </c>
      <c r="AC382" s="139">
        <f t="shared" si="75"/>
        <v>1250.4000000000001</v>
      </c>
      <c r="AD382" s="139">
        <f t="shared" si="82"/>
        <v>-87.4</v>
      </c>
      <c r="AE382" s="139">
        <f t="shared" si="75"/>
        <v>1163</v>
      </c>
    </row>
    <row r="383" spans="1:31" ht="46.5" customHeight="1" x14ac:dyDescent="0.3">
      <c r="A383" s="12"/>
      <c r="B383" s="7"/>
      <c r="C383" s="33" t="s">
        <v>138</v>
      </c>
      <c r="D383" s="87" t="s">
        <v>139</v>
      </c>
      <c r="E383" s="87"/>
      <c r="F383" s="55"/>
      <c r="G383" s="139">
        <f t="shared" si="82"/>
        <v>1000</v>
      </c>
      <c r="H383" s="139">
        <f t="shared" si="82"/>
        <v>0</v>
      </c>
      <c r="I383" s="139">
        <f t="shared" si="78"/>
        <v>1000</v>
      </c>
      <c r="J383" s="139">
        <f t="shared" si="82"/>
        <v>0</v>
      </c>
      <c r="K383" s="139">
        <f t="shared" si="79"/>
        <v>1000</v>
      </c>
      <c r="L383" s="139">
        <f t="shared" si="82"/>
        <v>0</v>
      </c>
      <c r="M383" s="139">
        <f t="shared" si="79"/>
        <v>1000</v>
      </c>
      <c r="N383" s="139">
        <f t="shared" si="82"/>
        <v>0</v>
      </c>
      <c r="O383" s="139">
        <f t="shared" si="81"/>
        <v>1000</v>
      </c>
      <c r="P383" s="139">
        <f t="shared" si="82"/>
        <v>0</v>
      </c>
      <c r="Q383" s="139">
        <f t="shared" si="67"/>
        <v>1000</v>
      </c>
      <c r="R383" s="139">
        <f t="shared" si="82"/>
        <v>0</v>
      </c>
      <c r="S383" s="139">
        <f t="shared" si="68"/>
        <v>1000</v>
      </c>
      <c r="T383" s="139">
        <f t="shared" si="82"/>
        <v>0</v>
      </c>
      <c r="U383" s="139">
        <f t="shared" si="68"/>
        <v>1000</v>
      </c>
      <c r="V383" s="139">
        <f t="shared" si="82"/>
        <v>0</v>
      </c>
      <c r="W383" s="139">
        <f t="shared" si="68"/>
        <v>1000</v>
      </c>
      <c r="X383" s="139">
        <f t="shared" si="82"/>
        <v>250.4</v>
      </c>
      <c r="Y383" s="139">
        <f t="shared" si="75"/>
        <v>1250.4000000000001</v>
      </c>
      <c r="Z383" s="139">
        <f t="shared" si="82"/>
        <v>0</v>
      </c>
      <c r="AA383" s="139">
        <f t="shared" si="75"/>
        <v>1250.4000000000001</v>
      </c>
      <c r="AB383" s="139">
        <f t="shared" si="82"/>
        <v>0</v>
      </c>
      <c r="AC383" s="139">
        <f t="shared" si="75"/>
        <v>1250.4000000000001</v>
      </c>
      <c r="AD383" s="139">
        <f t="shared" si="82"/>
        <v>-87.4</v>
      </c>
      <c r="AE383" s="139">
        <f t="shared" si="75"/>
        <v>1163</v>
      </c>
    </row>
    <row r="384" spans="1:31" ht="40.5" x14ac:dyDescent="0.3">
      <c r="A384" s="12"/>
      <c r="B384" s="7"/>
      <c r="C384" s="33" t="s">
        <v>14</v>
      </c>
      <c r="D384" s="87" t="s">
        <v>139</v>
      </c>
      <c r="E384" s="87">
        <v>200</v>
      </c>
      <c r="F384" s="55">
        <v>4</v>
      </c>
      <c r="G384" s="139">
        <v>1000</v>
      </c>
      <c r="H384" s="139"/>
      <c r="I384" s="139">
        <f t="shared" si="78"/>
        <v>1000</v>
      </c>
      <c r="J384" s="139"/>
      <c r="K384" s="139">
        <f t="shared" si="79"/>
        <v>1000</v>
      </c>
      <c r="L384" s="139"/>
      <c r="M384" s="139">
        <f t="shared" si="79"/>
        <v>1000</v>
      </c>
      <c r="N384" s="139"/>
      <c r="O384" s="139">
        <f t="shared" si="81"/>
        <v>1000</v>
      </c>
      <c r="P384" s="139"/>
      <c r="Q384" s="139">
        <f t="shared" si="67"/>
        <v>1000</v>
      </c>
      <c r="R384" s="139"/>
      <c r="S384" s="139">
        <f t="shared" si="68"/>
        <v>1000</v>
      </c>
      <c r="T384" s="139"/>
      <c r="U384" s="139">
        <f t="shared" si="68"/>
        <v>1000</v>
      </c>
      <c r="V384" s="139"/>
      <c r="W384" s="139">
        <f t="shared" si="68"/>
        <v>1000</v>
      </c>
      <c r="X384" s="139">
        <v>250.4</v>
      </c>
      <c r="Y384" s="139">
        <f t="shared" si="75"/>
        <v>1250.4000000000001</v>
      </c>
      <c r="Z384" s="139"/>
      <c r="AA384" s="139">
        <f t="shared" si="75"/>
        <v>1250.4000000000001</v>
      </c>
      <c r="AB384" s="139"/>
      <c r="AC384" s="139">
        <f t="shared" si="75"/>
        <v>1250.4000000000001</v>
      </c>
      <c r="AD384" s="139">
        <v>-87.4</v>
      </c>
      <c r="AE384" s="139">
        <f t="shared" si="75"/>
        <v>1163</v>
      </c>
    </row>
    <row r="385" spans="1:31" s="65" customFormat="1" ht="39" x14ac:dyDescent="0.3">
      <c r="A385" s="66"/>
      <c r="B385" s="7"/>
      <c r="C385" s="49" t="s">
        <v>435</v>
      </c>
      <c r="D385" s="98" t="s">
        <v>429</v>
      </c>
      <c r="E385" s="98"/>
      <c r="F385" s="55"/>
      <c r="G385" s="139">
        <f t="shared" si="82"/>
        <v>298.89999999999998</v>
      </c>
      <c r="H385" s="139">
        <f t="shared" si="82"/>
        <v>0</v>
      </c>
      <c r="I385" s="139">
        <f t="shared" si="78"/>
        <v>298.89999999999998</v>
      </c>
      <c r="J385" s="139">
        <f t="shared" si="82"/>
        <v>0</v>
      </c>
      <c r="K385" s="139">
        <f t="shared" si="79"/>
        <v>298.89999999999998</v>
      </c>
      <c r="L385" s="139">
        <f t="shared" si="82"/>
        <v>0</v>
      </c>
      <c r="M385" s="139">
        <f t="shared" si="79"/>
        <v>298.89999999999998</v>
      </c>
      <c r="N385" s="139">
        <f t="shared" si="82"/>
        <v>0</v>
      </c>
      <c r="O385" s="139">
        <f t="shared" si="81"/>
        <v>298.89999999999998</v>
      </c>
      <c r="P385" s="139">
        <f t="shared" si="82"/>
        <v>0</v>
      </c>
      <c r="Q385" s="139">
        <f t="shared" si="67"/>
        <v>298.89999999999998</v>
      </c>
      <c r="R385" s="139">
        <f t="shared" si="82"/>
        <v>66.3</v>
      </c>
      <c r="S385" s="139">
        <f t="shared" si="68"/>
        <v>365.2</v>
      </c>
      <c r="T385" s="139">
        <f t="shared" si="82"/>
        <v>0</v>
      </c>
      <c r="U385" s="139">
        <f t="shared" si="68"/>
        <v>365.2</v>
      </c>
      <c r="V385" s="139">
        <f t="shared" si="82"/>
        <v>0</v>
      </c>
      <c r="W385" s="139">
        <f t="shared" si="68"/>
        <v>365.2</v>
      </c>
      <c r="X385" s="139">
        <f t="shared" si="82"/>
        <v>0</v>
      </c>
      <c r="Y385" s="139">
        <f t="shared" si="75"/>
        <v>365.2</v>
      </c>
      <c r="Z385" s="139">
        <f t="shared" si="82"/>
        <v>0</v>
      </c>
      <c r="AA385" s="139">
        <f t="shared" si="75"/>
        <v>365.2</v>
      </c>
      <c r="AB385" s="139">
        <f t="shared" si="82"/>
        <v>0</v>
      </c>
      <c r="AC385" s="139">
        <f t="shared" si="75"/>
        <v>365.2</v>
      </c>
      <c r="AD385" s="139">
        <f t="shared" si="82"/>
        <v>-100</v>
      </c>
      <c r="AE385" s="139">
        <f t="shared" si="75"/>
        <v>265.2</v>
      </c>
    </row>
    <row r="386" spans="1:31" s="65" customFormat="1" ht="27.6" customHeight="1" x14ac:dyDescent="0.3">
      <c r="A386" s="66"/>
      <c r="B386" s="7"/>
      <c r="C386" s="49" t="s">
        <v>138</v>
      </c>
      <c r="D386" s="98" t="s">
        <v>430</v>
      </c>
      <c r="E386" s="98"/>
      <c r="F386" s="55"/>
      <c r="G386" s="139">
        <f t="shared" si="82"/>
        <v>298.89999999999998</v>
      </c>
      <c r="H386" s="139">
        <f t="shared" si="82"/>
        <v>0</v>
      </c>
      <c r="I386" s="139">
        <f t="shared" si="78"/>
        <v>298.89999999999998</v>
      </c>
      <c r="J386" s="139">
        <f t="shared" si="82"/>
        <v>0</v>
      </c>
      <c r="K386" s="139">
        <f t="shared" si="79"/>
        <v>298.89999999999998</v>
      </c>
      <c r="L386" s="139">
        <f t="shared" si="82"/>
        <v>0</v>
      </c>
      <c r="M386" s="139">
        <f t="shared" si="79"/>
        <v>298.89999999999998</v>
      </c>
      <c r="N386" s="139">
        <f t="shared" si="82"/>
        <v>0</v>
      </c>
      <c r="O386" s="139">
        <f t="shared" si="81"/>
        <v>298.89999999999998</v>
      </c>
      <c r="P386" s="139">
        <f t="shared" si="82"/>
        <v>0</v>
      </c>
      <c r="Q386" s="139">
        <f t="shared" si="67"/>
        <v>298.89999999999998</v>
      </c>
      <c r="R386" s="139">
        <f t="shared" si="82"/>
        <v>66.3</v>
      </c>
      <c r="S386" s="139">
        <f t="shared" si="68"/>
        <v>365.2</v>
      </c>
      <c r="T386" s="139">
        <f t="shared" si="82"/>
        <v>0</v>
      </c>
      <c r="U386" s="139">
        <f t="shared" si="68"/>
        <v>365.2</v>
      </c>
      <c r="V386" s="139">
        <f t="shared" si="82"/>
        <v>0</v>
      </c>
      <c r="W386" s="139">
        <f t="shared" si="68"/>
        <v>365.2</v>
      </c>
      <c r="X386" s="139">
        <f t="shared" si="82"/>
        <v>0</v>
      </c>
      <c r="Y386" s="139">
        <f t="shared" si="75"/>
        <v>365.2</v>
      </c>
      <c r="Z386" s="139">
        <f t="shared" si="82"/>
        <v>0</v>
      </c>
      <c r="AA386" s="139">
        <f t="shared" si="75"/>
        <v>365.2</v>
      </c>
      <c r="AB386" s="139">
        <f t="shared" si="82"/>
        <v>0</v>
      </c>
      <c r="AC386" s="139">
        <f t="shared" si="75"/>
        <v>365.2</v>
      </c>
      <c r="AD386" s="139">
        <f t="shared" si="82"/>
        <v>-100</v>
      </c>
      <c r="AE386" s="139">
        <f t="shared" si="75"/>
        <v>265.2</v>
      </c>
    </row>
    <row r="387" spans="1:31" s="65" customFormat="1" ht="39" x14ac:dyDescent="0.3">
      <c r="A387" s="66"/>
      <c r="B387" s="7"/>
      <c r="C387" s="61" t="s">
        <v>14</v>
      </c>
      <c r="D387" s="98" t="s">
        <v>430</v>
      </c>
      <c r="E387" s="98" t="s">
        <v>292</v>
      </c>
      <c r="F387" s="55"/>
      <c r="G387" s="139">
        <v>298.89999999999998</v>
      </c>
      <c r="H387" s="139"/>
      <c r="I387" s="139">
        <f t="shared" si="78"/>
        <v>298.89999999999998</v>
      </c>
      <c r="J387" s="139"/>
      <c r="K387" s="139">
        <f t="shared" si="79"/>
        <v>298.89999999999998</v>
      </c>
      <c r="L387" s="139"/>
      <c r="M387" s="139">
        <f t="shared" si="79"/>
        <v>298.89999999999998</v>
      </c>
      <c r="N387" s="139"/>
      <c r="O387" s="139">
        <f t="shared" si="81"/>
        <v>298.89999999999998</v>
      </c>
      <c r="P387" s="139"/>
      <c r="Q387" s="139">
        <f t="shared" si="67"/>
        <v>298.89999999999998</v>
      </c>
      <c r="R387" s="139">
        <v>66.3</v>
      </c>
      <c r="S387" s="139">
        <f t="shared" si="68"/>
        <v>365.2</v>
      </c>
      <c r="T387" s="139"/>
      <c r="U387" s="139">
        <f t="shared" si="68"/>
        <v>365.2</v>
      </c>
      <c r="V387" s="139"/>
      <c r="W387" s="139">
        <f t="shared" si="68"/>
        <v>365.2</v>
      </c>
      <c r="X387" s="139"/>
      <c r="Y387" s="139">
        <f t="shared" si="75"/>
        <v>365.2</v>
      </c>
      <c r="Z387" s="139"/>
      <c r="AA387" s="139">
        <f t="shared" si="75"/>
        <v>365.2</v>
      </c>
      <c r="AB387" s="139"/>
      <c r="AC387" s="139">
        <f t="shared" si="75"/>
        <v>365.2</v>
      </c>
      <c r="AD387" s="139">
        <v>-100</v>
      </c>
      <c r="AE387" s="139">
        <f t="shared" si="75"/>
        <v>265.2</v>
      </c>
    </row>
    <row r="388" spans="1:31" s="65" customFormat="1" ht="39" x14ac:dyDescent="0.3">
      <c r="A388" s="66"/>
      <c r="B388" s="7"/>
      <c r="C388" s="61" t="s">
        <v>436</v>
      </c>
      <c r="D388" s="98" t="s">
        <v>431</v>
      </c>
      <c r="E388" s="98"/>
      <c r="F388" s="55"/>
      <c r="G388" s="139">
        <f t="shared" si="82"/>
        <v>150</v>
      </c>
      <c r="H388" s="139">
        <f t="shared" si="82"/>
        <v>0</v>
      </c>
      <c r="I388" s="139">
        <f t="shared" si="78"/>
        <v>150</v>
      </c>
      <c r="J388" s="139">
        <f t="shared" si="82"/>
        <v>0</v>
      </c>
      <c r="K388" s="139">
        <f t="shared" si="79"/>
        <v>150</v>
      </c>
      <c r="L388" s="139">
        <f t="shared" si="82"/>
        <v>0</v>
      </c>
      <c r="M388" s="139">
        <f t="shared" si="79"/>
        <v>150</v>
      </c>
      <c r="N388" s="139">
        <f t="shared" si="82"/>
        <v>0</v>
      </c>
      <c r="O388" s="139">
        <f t="shared" si="81"/>
        <v>150</v>
      </c>
      <c r="P388" s="139">
        <f t="shared" si="82"/>
        <v>0</v>
      </c>
      <c r="Q388" s="139">
        <f t="shared" si="67"/>
        <v>150</v>
      </c>
      <c r="R388" s="139">
        <f t="shared" si="82"/>
        <v>-144.30000000000001</v>
      </c>
      <c r="S388" s="139">
        <f t="shared" si="68"/>
        <v>5.6999999999999886</v>
      </c>
      <c r="T388" s="139">
        <f t="shared" si="82"/>
        <v>0</v>
      </c>
      <c r="U388" s="139">
        <f t="shared" si="68"/>
        <v>5.6999999999999886</v>
      </c>
      <c r="V388" s="139">
        <f t="shared" si="82"/>
        <v>0</v>
      </c>
      <c r="W388" s="139">
        <f t="shared" si="68"/>
        <v>5.6999999999999886</v>
      </c>
      <c r="X388" s="139">
        <f t="shared" si="82"/>
        <v>0</v>
      </c>
      <c r="Y388" s="139">
        <f t="shared" si="75"/>
        <v>5.6999999999999886</v>
      </c>
      <c r="Z388" s="139">
        <f t="shared" si="82"/>
        <v>0</v>
      </c>
      <c r="AA388" s="139">
        <f t="shared" si="75"/>
        <v>5.6999999999999886</v>
      </c>
      <c r="AB388" s="139">
        <f t="shared" si="82"/>
        <v>0</v>
      </c>
      <c r="AC388" s="139">
        <f t="shared" si="75"/>
        <v>5.6999999999999886</v>
      </c>
      <c r="AD388" s="139">
        <f t="shared" si="82"/>
        <v>-0.7</v>
      </c>
      <c r="AE388" s="139">
        <f t="shared" si="75"/>
        <v>4.9999999999999885</v>
      </c>
    </row>
    <row r="389" spans="1:31" s="65" customFormat="1" ht="20.25" x14ac:dyDescent="0.3">
      <c r="A389" s="66"/>
      <c r="B389" s="7"/>
      <c r="C389" s="49" t="s">
        <v>138</v>
      </c>
      <c r="D389" s="98" t="s">
        <v>432</v>
      </c>
      <c r="E389" s="98"/>
      <c r="F389" s="55"/>
      <c r="G389" s="139">
        <f t="shared" si="82"/>
        <v>150</v>
      </c>
      <c r="H389" s="139">
        <f t="shared" si="82"/>
        <v>0</v>
      </c>
      <c r="I389" s="139">
        <f t="shared" si="78"/>
        <v>150</v>
      </c>
      <c r="J389" s="139">
        <f t="shared" si="82"/>
        <v>0</v>
      </c>
      <c r="K389" s="139">
        <f t="shared" si="79"/>
        <v>150</v>
      </c>
      <c r="L389" s="139">
        <f t="shared" si="82"/>
        <v>0</v>
      </c>
      <c r="M389" s="139">
        <f t="shared" si="79"/>
        <v>150</v>
      </c>
      <c r="N389" s="139">
        <f t="shared" si="82"/>
        <v>0</v>
      </c>
      <c r="O389" s="139">
        <f t="shared" si="81"/>
        <v>150</v>
      </c>
      <c r="P389" s="139">
        <f t="shared" si="82"/>
        <v>0</v>
      </c>
      <c r="Q389" s="139">
        <f t="shared" si="67"/>
        <v>150</v>
      </c>
      <c r="R389" s="139">
        <f t="shared" si="82"/>
        <v>-144.30000000000001</v>
      </c>
      <c r="S389" s="139">
        <f t="shared" si="68"/>
        <v>5.6999999999999886</v>
      </c>
      <c r="T389" s="139">
        <f t="shared" si="82"/>
        <v>0</v>
      </c>
      <c r="U389" s="139">
        <f t="shared" si="68"/>
        <v>5.6999999999999886</v>
      </c>
      <c r="V389" s="139">
        <f t="shared" si="82"/>
        <v>0</v>
      </c>
      <c r="W389" s="139">
        <f t="shared" si="68"/>
        <v>5.6999999999999886</v>
      </c>
      <c r="X389" s="139">
        <f t="shared" si="82"/>
        <v>0</v>
      </c>
      <c r="Y389" s="139">
        <f t="shared" si="75"/>
        <v>5.6999999999999886</v>
      </c>
      <c r="Z389" s="139">
        <f t="shared" si="82"/>
        <v>0</v>
      </c>
      <c r="AA389" s="139">
        <f t="shared" si="75"/>
        <v>5.6999999999999886</v>
      </c>
      <c r="AB389" s="139">
        <f t="shared" si="82"/>
        <v>0</v>
      </c>
      <c r="AC389" s="139">
        <f t="shared" si="75"/>
        <v>5.6999999999999886</v>
      </c>
      <c r="AD389" s="139">
        <f t="shared" si="82"/>
        <v>-0.7</v>
      </c>
      <c r="AE389" s="139">
        <f t="shared" si="75"/>
        <v>4.9999999999999885</v>
      </c>
    </row>
    <row r="390" spans="1:31" s="65" customFormat="1" ht="39" x14ac:dyDescent="0.3">
      <c r="A390" s="66"/>
      <c r="B390" s="7"/>
      <c r="C390" s="61" t="s">
        <v>14</v>
      </c>
      <c r="D390" s="98" t="s">
        <v>432</v>
      </c>
      <c r="E390" s="98" t="s">
        <v>292</v>
      </c>
      <c r="F390" s="55"/>
      <c r="G390" s="139">
        <v>150</v>
      </c>
      <c r="H390" s="139"/>
      <c r="I390" s="139">
        <f t="shared" si="78"/>
        <v>150</v>
      </c>
      <c r="J390" s="139"/>
      <c r="K390" s="139">
        <f t="shared" si="79"/>
        <v>150</v>
      </c>
      <c r="L390" s="139"/>
      <c r="M390" s="139">
        <f t="shared" si="79"/>
        <v>150</v>
      </c>
      <c r="N390" s="139"/>
      <c r="O390" s="139">
        <f t="shared" si="81"/>
        <v>150</v>
      </c>
      <c r="P390" s="139"/>
      <c r="Q390" s="139">
        <f t="shared" si="67"/>
        <v>150</v>
      </c>
      <c r="R390" s="139">
        <v>-144.30000000000001</v>
      </c>
      <c r="S390" s="139">
        <f t="shared" si="68"/>
        <v>5.6999999999999886</v>
      </c>
      <c r="T390" s="139"/>
      <c r="U390" s="139">
        <f t="shared" si="68"/>
        <v>5.6999999999999886</v>
      </c>
      <c r="V390" s="139"/>
      <c r="W390" s="139">
        <f t="shared" si="68"/>
        <v>5.6999999999999886</v>
      </c>
      <c r="X390" s="139"/>
      <c r="Y390" s="139">
        <f t="shared" si="75"/>
        <v>5.6999999999999886</v>
      </c>
      <c r="Z390" s="139"/>
      <c r="AA390" s="139">
        <f t="shared" si="75"/>
        <v>5.6999999999999886</v>
      </c>
      <c r="AB390" s="139"/>
      <c r="AC390" s="139">
        <f t="shared" si="75"/>
        <v>5.6999999999999886</v>
      </c>
      <c r="AD390" s="139">
        <v>-0.7</v>
      </c>
      <c r="AE390" s="139">
        <f t="shared" si="75"/>
        <v>4.9999999999999885</v>
      </c>
    </row>
    <row r="391" spans="1:31" s="65" customFormat="1" ht="39" x14ac:dyDescent="0.3">
      <c r="A391" s="66"/>
      <c r="B391" s="7"/>
      <c r="C391" s="61" t="s">
        <v>437</v>
      </c>
      <c r="D391" s="98" t="s">
        <v>433</v>
      </c>
      <c r="E391" s="98"/>
      <c r="F391" s="55"/>
      <c r="G391" s="139">
        <f t="shared" si="82"/>
        <v>301</v>
      </c>
      <c r="H391" s="139">
        <f t="shared" si="82"/>
        <v>0</v>
      </c>
      <c r="I391" s="139">
        <f t="shared" si="78"/>
        <v>301</v>
      </c>
      <c r="J391" s="139">
        <f t="shared" si="82"/>
        <v>0</v>
      </c>
      <c r="K391" s="139">
        <f t="shared" si="79"/>
        <v>301</v>
      </c>
      <c r="L391" s="139">
        <f t="shared" si="82"/>
        <v>0</v>
      </c>
      <c r="M391" s="139">
        <f t="shared" si="79"/>
        <v>301</v>
      </c>
      <c r="N391" s="139">
        <f t="shared" si="82"/>
        <v>0</v>
      </c>
      <c r="O391" s="139">
        <f t="shared" si="81"/>
        <v>301</v>
      </c>
      <c r="P391" s="139">
        <f t="shared" si="82"/>
        <v>0</v>
      </c>
      <c r="Q391" s="139">
        <f t="shared" si="67"/>
        <v>301</v>
      </c>
      <c r="R391" s="139">
        <f t="shared" si="82"/>
        <v>78</v>
      </c>
      <c r="S391" s="139">
        <f t="shared" si="68"/>
        <v>379</v>
      </c>
      <c r="T391" s="139">
        <f t="shared" si="82"/>
        <v>0</v>
      </c>
      <c r="U391" s="139">
        <f t="shared" si="68"/>
        <v>379</v>
      </c>
      <c r="V391" s="139">
        <f t="shared" si="82"/>
        <v>0</v>
      </c>
      <c r="W391" s="139">
        <f t="shared" si="68"/>
        <v>379</v>
      </c>
      <c r="X391" s="139">
        <f t="shared" si="82"/>
        <v>110.7</v>
      </c>
      <c r="Y391" s="139">
        <f t="shared" si="75"/>
        <v>489.7</v>
      </c>
      <c r="Z391" s="139">
        <f t="shared" si="82"/>
        <v>0</v>
      </c>
      <c r="AA391" s="139">
        <f t="shared" si="75"/>
        <v>489.7</v>
      </c>
      <c r="AB391" s="139">
        <f t="shared" si="82"/>
        <v>0</v>
      </c>
      <c r="AC391" s="139">
        <f t="shared" si="75"/>
        <v>489.7</v>
      </c>
      <c r="AD391" s="139">
        <f t="shared" si="82"/>
        <v>100</v>
      </c>
      <c r="AE391" s="139">
        <f t="shared" si="75"/>
        <v>589.70000000000005</v>
      </c>
    </row>
    <row r="392" spans="1:31" s="65" customFormat="1" ht="34.9" customHeight="1" x14ac:dyDescent="0.3">
      <c r="A392" s="66"/>
      <c r="B392" s="7"/>
      <c r="C392" s="49" t="s">
        <v>138</v>
      </c>
      <c r="D392" s="98" t="s">
        <v>434</v>
      </c>
      <c r="E392" s="98"/>
      <c r="F392" s="55"/>
      <c r="G392" s="139">
        <f t="shared" si="82"/>
        <v>301</v>
      </c>
      <c r="H392" s="139">
        <f t="shared" si="82"/>
        <v>0</v>
      </c>
      <c r="I392" s="139">
        <f t="shared" si="78"/>
        <v>301</v>
      </c>
      <c r="J392" s="139">
        <f t="shared" si="82"/>
        <v>0</v>
      </c>
      <c r="K392" s="139">
        <f t="shared" si="79"/>
        <v>301</v>
      </c>
      <c r="L392" s="139">
        <f t="shared" si="82"/>
        <v>0</v>
      </c>
      <c r="M392" s="139">
        <f t="shared" si="79"/>
        <v>301</v>
      </c>
      <c r="N392" s="139">
        <f t="shared" si="82"/>
        <v>0</v>
      </c>
      <c r="O392" s="139">
        <f t="shared" si="81"/>
        <v>301</v>
      </c>
      <c r="P392" s="139">
        <f t="shared" si="82"/>
        <v>0</v>
      </c>
      <c r="Q392" s="139">
        <f t="shared" si="67"/>
        <v>301</v>
      </c>
      <c r="R392" s="139">
        <f t="shared" si="82"/>
        <v>78</v>
      </c>
      <c r="S392" s="139">
        <f t="shared" si="68"/>
        <v>379</v>
      </c>
      <c r="T392" s="139">
        <f t="shared" si="82"/>
        <v>0</v>
      </c>
      <c r="U392" s="139">
        <f t="shared" si="68"/>
        <v>379</v>
      </c>
      <c r="V392" s="139">
        <f t="shared" si="82"/>
        <v>0</v>
      </c>
      <c r="W392" s="139">
        <f t="shared" si="68"/>
        <v>379</v>
      </c>
      <c r="X392" s="139">
        <f t="shared" si="82"/>
        <v>110.7</v>
      </c>
      <c r="Y392" s="139">
        <f t="shared" si="75"/>
        <v>489.7</v>
      </c>
      <c r="Z392" s="139">
        <f t="shared" si="82"/>
        <v>0</v>
      </c>
      <c r="AA392" s="139">
        <f t="shared" si="75"/>
        <v>489.7</v>
      </c>
      <c r="AB392" s="139">
        <f t="shared" si="82"/>
        <v>0</v>
      </c>
      <c r="AC392" s="139">
        <f t="shared" si="75"/>
        <v>489.7</v>
      </c>
      <c r="AD392" s="139">
        <f t="shared" si="82"/>
        <v>100</v>
      </c>
      <c r="AE392" s="139">
        <f t="shared" si="75"/>
        <v>589.70000000000005</v>
      </c>
    </row>
    <row r="393" spans="1:31" s="65" customFormat="1" ht="39" x14ac:dyDescent="0.3">
      <c r="A393" s="66"/>
      <c r="B393" s="7"/>
      <c r="C393" s="61" t="s">
        <v>14</v>
      </c>
      <c r="D393" s="98" t="s">
        <v>434</v>
      </c>
      <c r="E393" s="98" t="s">
        <v>292</v>
      </c>
      <c r="F393" s="55"/>
      <c r="G393" s="139">
        <v>301</v>
      </c>
      <c r="H393" s="139"/>
      <c r="I393" s="139">
        <f t="shared" si="78"/>
        <v>301</v>
      </c>
      <c r="J393" s="139"/>
      <c r="K393" s="139">
        <f t="shared" si="79"/>
        <v>301</v>
      </c>
      <c r="L393" s="139"/>
      <c r="M393" s="139">
        <f t="shared" si="79"/>
        <v>301</v>
      </c>
      <c r="N393" s="139"/>
      <c r="O393" s="139">
        <f t="shared" si="81"/>
        <v>301</v>
      </c>
      <c r="P393" s="139"/>
      <c r="Q393" s="139">
        <f t="shared" si="67"/>
        <v>301</v>
      </c>
      <c r="R393" s="139">
        <v>78</v>
      </c>
      <c r="S393" s="139">
        <f t="shared" si="68"/>
        <v>379</v>
      </c>
      <c r="T393" s="139"/>
      <c r="U393" s="139">
        <f t="shared" si="68"/>
        <v>379</v>
      </c>
      <c r="V393" s="139"/>
      <c r="W393" s="139">
        <f t="shared" si="68"/>
        <v>379</v>
      </c>
      <c r="X393" s="139">
        <v>110.7</v>
      </c>
      <c r="Y393" s="139">
        <f t="shared" si="75"/>
        <v>489.7</v>
      </c>
      <c r="Z393" s="139"/>
      <c r="AA393" s="139">
        <f t="shared" si="75"/>
        <v>489.7</v>
      </c>
      <c r="AB393" s="139"/>
      <c r="AC393" s="139">
        <f t="shared" si="75"/>
        <v>489.7</v>
      </c>
      <c r="AD393" s="139">
        <v>100</v>
      </c>
      <c r="AE393" s="139">
        <f t="shared" si="75"/>
        <v>589.70000000000005</v>
      </c>
    </row>
    <row r="394" spans="1:31" ht="75.599999999999994" customHeight="1" x14ac:dyDescent="0.3">
      <c r="A394" s="12"/>
      <c r="B394" s="13">
        <v>16</v>
      </c>
      <c r="C394" s="9" t="s">
        <v>230</v>
      </c>
      <c r="D394" s="56" t="s">
        <v>140</v>
      </c>
      <c r="E394" s="56"/>
      <c r="F394" s="15"/>
      <c r="G394" s="63">
        <f>G395+G398+G401</f>
        <v>14205</v>
      </c>
      <c r="H394" s="63">
        <f>H395+H398+H401</f>
        <v>465.6</v>
      </c>
      <c r="I394" s="63">
        <f t="shared" si="78"/>
        <v>14670.6</v>
      </c>
      <c r="J394" s="63">
        <f>J395+J398+J401</f>
        <v>0</v>
      </c>
      <c r="K394" s="63">
        <f t="shared" si="79"/>
        <v>14670.6</v>
      </c>
      <c r="L394" s="63">
        <f>L395+L398+L401</f>
        <v>0</v>
      </c>
      <c r="M394" s="63">
        <f t="shared" si="79"/>
        <v>14670.6</v>
      </c>
      <c r="N394" s="63">
        <f>N395+N398+N401</f>
        <v>0</v>
      </c>
      <c r="O394" s="63">
        <f t="shared" si="81"/>
        <v>14670.6</v>
      </c>
      <c r="P394" s="63">
        <f>P395+P398+P401</f>
        <v>0</v>
      </c>
      <c r="Q394" s="63">
        <f t="shared" ref="Q394:Q469" si="83">O394+P394</f>
        <v>14670.6</v>
      </c>
      <c r="R394" s="63">
        <f>R395+R398+R401</f>
        <v>0</v>
      </c>
      <c r="S394" s="63">
        <f t="shared" ref="S394:Y469" si="84">Q394+R394</f>
        <v>14670.6</v>
      </c>
      <c r="T394" s="63">
        <f>T395+T398+T401</f>
        <v>0</v>
      </c>
      <c r="U394" s="63">
        <f t="shared" si="84"/>
        <v>14670.6</v>
      </c>
      <c r="V394" s="63">
        <f>V395+V398+V401</f>
        <v>0</v>
      </c>
      <c r="W394" s="63">
        <f t="shared" si="84"/>
        <v>14670.6</v>
      </c>
      <c r="X394" s="63">
        <f>X395+X398+X401</f>
        <v>0</v>
      </c>
      <c r="Y394" s="63">
        <f t="shared" si="84"/>
        <v>14670.6</v>
      </c>
      <c r="Z394" s="63">
        <f>Z395+Z398+Z401</f>
        <v>0</v>
      </c>
      <c r="AA394" s="63">
        <f t="shared" ref="AA394:AE454" si="85">Y394+Z394</f>
        <v>14670.6</v>
      </c>
      <c r="AB394" s="63">
        <f>AB395+AB398+AB401</f>
        <v>3000</v>
      </c>
      <c r="AC394" s="63">
        <f t="shared" si="85"/>
        <v>17670.599999999999</v>
      </c>
      <c r="AD394" s="63">
        <f>AD395+AD398+AD401</f>
        <v>0</v>
      </c>
      <c r="AE394" s="63">
        <f t="shared" si="85"/>
        <v>17670.599999999999</v>
      </c>
    </row>
    <row r="395" spans="1:31" ht="49.15" customHeight="1" x14ac:dyDescent="0.3">
      <c r="A395" s="12"/>
      <c r="B395" s="7"/>
      <c r="C395" s="33" t="s">
        <v>229</v>
      </c>
      <c r="D395" s="87" t="s">
        <v>141</v>
      </c>
      <c r="E395" s="87"/>
      <c r="F395" s="55"/>
      <c r="G395" s="139">
        <f>G396</f>
        <v>13229</v>
      </c>
      <c r="H395" s="139">
        <f>H396</f>
        <v>0</v>
      </c>
      <c r="I395" s="139">
        <f t="shared" si="78"/>
        <v>13229</v>
      </c>
      <c r="J395" s="139">
        <f>J396</f>
        <v>0</v>
      </c>
      <c r="K395" s="139">
        <f t="shared" si="79"/>
        <v>13229</v>
      </c>
      <c r="L395" s="139">
        <f>L396</f>
        <v>0</v>
      </c>
      <c r="M395" s="139">
        <f t="shared" si="79"/>
        <v>13229</v>
      </c>
      <c r="N395" s="139">
        <f>N396</f>
        <v>0</v>
      </c>
      <c r="O395" s="139">
        <f t="shared" si="81"/>
        <v>13229</v>
      </c>
      <c r="P395" s="139">
        <f>P396</f>
        <v>0</v>
      </c>
      <c r="Q395" s="139">
        <f t="shared" si="83"/>
        <v>13229</v>
      </c>
      <c r="R395" s="139">
        <f>R396</f>
        <v>0</v>
      </c>
      <c r="S395" s="139">
        <f t="shared" si="84"/>
        <v>13229</v>
      </c>
      <c r="T395" s="139">
        <f>T396</f>
        <v>0</v>
      </c>
      <c r="U395" s="139">
        <f t="shared" si="84"/>
        <v>13229</v>
      </c>
      <c r="V395" s="139">
        <f>V396</f>
        <v>0</v>
      </c>
      <c r="W395" s="139">
        <f t="shared" si="84"/>
        <v>13229</v>
      </c>
      <c r="X395" s="139">
        <f>X396</f>
        <v>0</v>
      </c>
      <c r="Y395" s="139">
        <f t="shared" si="84"/>
        <v>13229</v>
      </c>
      <c r="Z395" s="139">
        <f>Z396</f>
        <v>0</v>
      </c>
      <c r="AA395" s="139">
        <f t="shared" si="85"/>
        <v>13229</v>
      </c>
      <c r="AB395" s="139">
        <f>AB396</f>
        <v>3000</v>
      </c>
      <c r="AC395" s="139">
        <f t="shared" si="85"/>
        <v>16229</v>
      </c>
      <c r="AD395" s="139">
        <f>AD396</f>
        <v>0</v>
      </c>
      <c r="AE395" s="139">
        <f t="shared" si="85"/>
        <v>16229</v>
      </c>
    </row>
    <row r="396" spans="1:31" ht="66" customHeight="1" x14ac:dyDescent="0.3">
      <c r="A396" s="12"/>
      <c r="B396" s="7"/>
      <c r="C396" s="33" t="s">
        <v>307</v>
      </c>
      <c r="D396" s="87" t="s">
        <v>306</v>
      </c>
      <c r="E396" s="87"/>
      <c r="F396" s="55"/>
      <c r="G396" s="139">
        <f>G397</f>
        <v>13229</v>
      </c>
      <c r="H396" s="139">
        <f>H397</f>
        <v>0</v>
      </c>
      <c r="I396" s="139">
        <f t="shared" si="78"/>
        <v>13229</v>
      </c>
      <c r="J396" s="139">
        <f>J397</f>
        <v>0</v>
      </c>
      <c r="K396" s="139">
        <f t="shared" si="79"/>
        <v>13229</v>
      </c>
      <c r="L396" s="139">
        <f>L397</f>
        <v>0</v>
      </c>
      <c r="M396" s="139">
        <f t="shared" si="79"/>
        <v>13229</v>
      </c>
      <c r="N396" s="139">
        <f>N397</f>
        <v>0</v>
      </c>
      <c r="O396" s="139">
        <f t="shared" si="81"/>
        <v>13229</v>
      </c>
      <c r="P396" s="139">
        <f>P397</f>
        <v>0</v>
      </c>
      <c r="Q396" s="139">
        <f t="shared" si="83"/>
        <v>13229</v>
      </c>
      <c r="R396" s="139">
        <f>R397</f>
        <v>0</v>
      </c>
      <c r="S396" s="139">
        <f t="shared" si="84"/>
        <v>13229</v>
      </c>
      <c r="T396" s="139">
        <f>T397</f>
        <v>0</v>
      </c>
      <c r="U396" s="139">
        <f t="shared" si="84"/>
        <v>13229</v>
      </c>
      <c r="V396" s="139">
        <f>V397</f>
        <v>0</v>
      </c>
      <c r="W396" s="139">
        <f t="shared" si="84"/>
        <v>13229</v>
      </c>
      <c r="X396" s="139">
        <f>X397</f>
        <v>0</v>
      </c>
      <c r="Y396" s="139">
        <f t="shared" si="84"/>
        <v>13229</v>
      </c>
      <c r="Z396" s="139">
        <f>Z397</f>
        <v>0</v>
      </c>
      <c r="AA396" s="139">
        <f t="shared" si="85"/>
        <v>13229</v>
      </c>
      <c r="AB396" s="139">
        <f>AB397</f>
        <v>3000</v>
      </c>
      <c r="AC396" s="139">
        <f t="shared" si="85"/>
        <v>16229</v>
      </c>
      <c r="AD396" s="139">
        <f>AD397</f>
        <v>0</v>
      </c>
      <c r="AE396" s="139">
        <f t="shared" si="85"/>
        <v>16229</v>
      </c>
    </row>
    <row r="397" spans="1:31" ht="20.25" x14ac:dyDescent="0.3">
      <c r="A397" s="12"/>
      <c r="B397" s="7"/>
      <c r="C397" s="33" t="s">
        <v>18</v>
      </c>
      <c r="D397" s="87" t="s">
        <v>306</v>
      </c>
      <c r="E397" s="87">
        <v>800</v>
      </c>
      <c r="F397" s="55">
        <v>5</v>
      </c>
      <c r="G397" s="139">
        <v>13229</v>
      </c>
      <c r="H397" s="139"/>
      <c r="I397" s="139">
        <f t="shared" si="78"/>
        <v>13229</v>
      </c>
      <c r="J397" s="139"/>
      <c r="K397" s="139">
        <f t="shared" si="79"/>
        <v>13229</v>
      </c>
      <c r="L397" s="139"/>
      <c r="M397" s="139">
        <f t="shared" si="79"/>
        <v>13229</v>
      </c>
      <c r="N397" s="139"/>
      <c r="O397" s="139">
        <f t="shared" si="81"/>
        <v>13229</v>
      </c>
      <c r="P397" s="139"/>
      <c r="Q397" s="139">
        <f t="shared" si="83"/>
        <v>13229</v>
      </c>
      <c r="R397" s="139"/>
      <c r="S397" s="139">
        <f t="shared" si="84"/>
        <v>13229</v>
      </c>
      <c r="T397" s="139"/>
      <c r="U397" s="139">
        <f t="shared" si="84"/>
        <v>13229</v>
      </c>
      <c r="V397" s="139"/>
      <c r="W397" s="139">
        <f t="shared" si="84"/>
        <v>13229</v>
      </c>
      <c r="X397" s="139"/>
      <c r="Y397" s="139">
        <f t="shared" si="84"/>
        <v>13229</v>
      </c>
      <c r="Z397" s="139"/>
      <c r="AA397" s="139">
        <f t="shared" si="85"/>
        <v>13229</v>
      </c>
      <c r="AB397" s="139">
        <v>3000</v>
      </c>
      <c r="AC397" s="139">
        <f t="shared" si="85"/>
        <v>16229</v>
      </c>
      <c r="AD397" s="139"/>
      <c r="AE397" s="139">
        <f t="shared" si="85"/>
        <v>16229</v>
      </c>
    </row>
    <row r="398" spans="1:31" ht="71.45" customHeight="1" x14ac:dyDescent="0.3">
      <c r="A398" s="12"/>
      <c r="B398" s="7"/>
      <c r="C398" s="33" t="s">
        <v>309</v>
      </c>
      <c r="D398" s="87" t="s">
        <v>142</v>
      </c>
      <c r="E398" s="87"/>
      <c r="F398" s="55"/>
      <c r="G398" s="139">
        <f>G399</f>
        <v>458.1</v>
      </c>
      <c r="H398" s="139">
        <f>H399</f>
        <v>465.6</v>
      </c>
      <c r="I398" s="139">
        <f t="shared" si="78"/>
        <v>923.7</v>
      </c>
      <c r="J398" s="139">
        <f>J399</f>
        <v>0</v>
      </c>
      <c r="K398" s="139">
        <f t="shared" si="79"/>
        <v>923.7</v>
      </c>
      <c r="L398" s="139">
        <f>L399</f>
        <v>0</v>
      </c>
      <c r="M398" s="139">
        <f t="shared" si="79"/>
        <v>923.7</v>
      </c>
      <c r="N398" s="139">
        <f>N399</f>
        <v>0</v>
      </c>
      <c r="O398" s="139">
        <f t="shared" si="81"/>
        <v>923.7</v>
      </c>
      <c r="P398" s="139">
        <f>P399</f>
        <v>0</v>
      </c>
      <c r="Q398" s="139">
        <f t="shared" si="83"/>
        <v>923.7</v>
      </c>
      <c r="R398" s="139">
        <f>R399</f>
        <v>0</v>
      </c>
      <c r="S398" s="139">
        <f t="shared" si="84"/>
        <v>923.7</v>
      </c>
      <c r="T398" s="139">
        <f>T399</f>
        <v>0</v>
      </c>
      <c r="U398" s="139">
        <f t="shared" si="84"/>
        <v>923.7</v>
      </c>
      <c r="V398" s="139">
        <f>V399</f>
        <v>0</v>
      </c>
      <c r="W398" s="139">
        <f t="shared" si="84"/>
        <v>923.7</v>
      </c>
      <c r="X398" s="139">
        <f>X399</f>
        <v>0</v>
      </c>
      <c r="Y398" s="139">
        <f t="shared" si="84"/>
        <v>923.7</v>
      </c>
      <c r="Z398" s="139">
        <f>Z399</f>
        <v>0</v>
      </c>
      <c r="AA398" s="139">
        <f t="shared" si="85"/>
        <v>923.7</v>
      </c>
      <c r="AB398" s="139">
        <f>AB399</f>
        <v>0</v>
      </c>
      <c r="AC398" s="139">
        <f t="shared" si="85"/>
        <v>923.7</v>
      </c>
      <c r="AD398" s="139">
        <f>AD399</f>
        <v>0</v>
      </c>
      <c r="AE398" s="139">
        <f t="shared" si="85"/>
        <v>923.7</v>
      </c>
    </row>
    <row r="399" spans="1:31" ht="132" customHeight="1" x14ac:dyDescent="0.3">
      <c r="A399" s="12"/>
      <c r="B399" s="7"/>
      <c r="C399" s="21" t="s">
        <v>308</v>
      </c>
      <c r="D399" s="87" t="s">
        <v>143</v>
      </c>
      <c r="E399" s="87"/>
      <c r="F399" s="55"/>
      <c r="G399" s="139">
        <f>G400</f>
        <v>458.1</v>
      </c>
      <c r="H399" s="139">
        <f>H400</f>
        <v>465.6</v>
      </c>
      <c r="I399" s="139">
        <f t="shared" si="78"/>
        <v>923.7</v>
      </c>
      <c r="J399" s="139">
        <f>J400</f>
        <v>0</v>
      </c>
      <c r="K399" s="139">
        <f t="shared" si="79"/>
        <v>923.7</v>
      </c>
      <c r="L399" s="139">
        <f>L400</f>
        <v>0</v>
      </c>
      <c r="M399" s="139">
        <f t="shared" si="79"/>
        <v>923.7</v>
      </c>
      <c r="N399" s="139">
        <f>N400</f>
        <v>0</v>
      </c>
      <c r="O399" s="139">
        <f t="shared" si="81"/>
        <v>923.7</v>
      </c>
      <c r="P399" s="139">
        <f>P400</f>
        <v>0</v>
      </c>
      <c r="Q399" s="139">
        <f t="shared" si="83"/>
        <v>923.7</v>
      </c>
      <c r="R399" s="139">
        <f>R400</f>
        <v>0</v>
      </c>
      <c r="S399" s="139">
        <f t="shared" si="84"/>
        <v>923.7</v>
      </c>
      <c r="T399" s="139">
        <f>T400</f>
        <v>0</v>
      </c>
      <c r="U399" s="139">
        <f t="shared" si="84"/>
        <v>923.7</v>
      </c>
      <c r="V399" s="139">
        <f>V400</f>
        <v>0</v>
      </c>
      <c r="W399" s="139">
        <f t="shared" si="84"/>
        <v>923.7</v>
      </c>
      <c r="X399" s="139">
        <f>X400</f>
        <v>0</v>
      </c>
      <c r="Y399" s="139">
        <f t="shared" si="84"/>
        <v>923.7</v>
      </c>
      <c r="Z399" s="139">
        <f>Z400</f>
        <v>0</v>
      </c>
      <c r="AA399" s="139">
        <f t="shared" si="85"/>
        <v>923.7</v>
      </c>
      <c r="AB399" s="139">
        <f>AB400</f>
        <v>0</v>
      </c>
      <c r="AC399" s="139">
        <f t="shared" si="85"/>
        <v>923.7</v>
      </c>
      <c r="AD399" s="139">
        <f>AD400</f>
        <v>0</v>
      </c>
      <c r="AE399" s="139">
        <f t="shared" si="85"/>
        <v>923.7</v>
      </c>
    </row>
    <row r="400" spans="1:31" ht="50.25" customHeight="1" x14ac:dyDescent="0.3">
      <c r="A400" s="12"/>
      <c r="B400" s="7"/>
      <c r="C400" s="33" t="s">
        <v>14</v>
      </c>
      <c r="D400" s="87" t="s">
        <v>143</v>
      </c>
      <c r="E400" s="87">
        <v>200</v>
      </c>
      <c r="F400" s="55">
        <v>5</v>
      </c>
      <c r="G400" s="139">
        <v>458.1</v>
      </c>
      <c r="H400" s="139">
        <v>465.6</v>
      </c>
      <c r="I400" s="139">
        <f t="shared" si="78"/>
        <v>923.7</v>
      </c>
      <c r="J400" s="139"/>
      <c r="K400" s="139">
        <f t="shared" si="79"/>
        <v>923.7</v>
      </c>
      <c r="L400" s="139"/>
      <c r="M400" s="139">
        <f t="shared" si="79"/>
        <v>923.7</v>
      </c>
      <c r="N400" s="139"/>
      <c r="O400" s="139">
        <f t="shared" si="81"/>
        <v>923.7</v>
      </c>
      <c r="P400" s="139"/>
      <c r="Q400" s="139">
        <f t="shared" si="83"/>
        <v>923.7</v>
      </c>
      <c r="R400" s="139"/>
      <c r="S400" s="139">
        <f t="shared" si="84"/>
        <v>923.7</v>
      </c>
      <c r="T400" s="139"/>
      <c r="U400" s="139">
        <f t="shared" si="84"/>
        <v>923.7</v>
      </c>
      <c r="V400" s="139"/>
      <c r="W400" s="139">
        <f t="shared" si="84"/>
        <v>923.7</v>
      </c>
      <c r="X400" s="139"/>
      <c r="Y400" s="139">
        <f t="shared" si="84"/>
        <v>923.7</v>
      </c>
      <c r="Z400" s="139"/>
      <c r="AA400" s="139">
        <f t="shared" si="85"/>
        <v>923.7</v>
      </c>
      <c r="AB400" s="139"/>
      <c r="AC400" s="139">
        <f t="shared" si="85"/>
        <v>923.7</v>
      </c>
      <c r="AD400" s="139"/>
      <c r="AE400" s="139">
        <f t="shared" si="85"/>
        <v>923.7</v>
      </c>
    </row>
    <row r="401" spans="1:31" ht="49.9" customHeight="1" x14ac:dyDescent="0.3">
      <c r="A401" s="12"/>
      <c r="B401" s="7"/>
      <c r="C401" s="30" t="s">
        <v>302</v>
      </c>
      <c r="D401" s="87" t="s">
        <v>300</v>
      </c>
      <c r="E401" s="87"/>
      <c r="F401" s="55"/>
      <c r="G401" s="139">
        <f>G402</f>
        <v>517.9</v>
      </c>
      <c r="H401" s="139">
        <f>H402</f>
        <v>0</v>
      </c>
      <c r="I401" s="139">
        <f t="shared" si="78"/>
        <v>517.9</v>
      </c>
      <c r="J401" s="139">
        <f>J402</f>
        <v>0</v>
      </c>
      <c r="K401" s="139">
        <f t="shared" si="79"/>
        <v>517.9</v>
      </c>
      <c r="L401" s="139">
        <f>L402</f>
        <v>0</v>
      </c>
      <c r="M401" s="139">
        <f t="shared" si="79"/>
        <v>517.9</v>
      </c>
      <c r="N401" s="139">
        <f>N402</f>
        <v>0</v>
      </c>
      <c r="O401" s="139">
        <f t="shared" si="81"/>
        <v>517.9</v>
      </c>
      <c r="P401" s="139">
        <f>P402</f>
        <v>0</v>
      </c>
      <c r="Q401" s="139">
        <f t="shared" si="83"/>
        <v>517.9</v>
      </c>
      <c r="R401" s="139">
        <f>R402</f>
        <v>0</v>
      </c>
      <c r="S401" s="139">
        <f t="shared" si="84"/>
        <v>517.9</v>
      </c>
      <c r="T401" s="139">
        <f>T402</f>
        <v>0</v>
      </c>
      <c r="U401" s="139">
        <f t="shared" si="84"/>
        <v>517.9</v>
      </c>
      <c r="V401" s="139">
        <f>V402</f>
        <v>0</v>
      </c>
      <c r="W401" s="139">
        <f t="shared" si="84"/>
        <v>517.9</v>
      </c>
      <c r="X401" s="139">
        <f>X402</f>
        <v>0</v>
      </c>
      <c r="Y401" s="139">
        <f t="shared" si="84"/>
        <v>517.9</v>
      </c>
      <c r="Z401" s="139">
        <f>Z402</f>
        <v>0</v>
      </c>
      <c r="AA401" s="139">
        <f t="shared" si="85"/>
        <v>517.9</v>
      </c>
      <c r="AB401" s="139">
        <f>AB402</f>
        <v>0</v>
      </c>
      <c r="AC401" s="139">
        <f t="shared" si="85"/>
        <v>517.9</v>
      </c>
      <c r="AD401" s="139">
        <f>AD402</f>
        <v>0</v>
      </c>
      <c r="AE401" s="139">
        <f t="shared" si="85"/>
        <v>517.9</v>
      </c>
    </row>
    <row r="402" spans="1:31" ht="31.15" customHeight="1" x14ac:dyDescent="0.3">
      <c r="A402" s="12"/>
      <c r="B402" s="7"/>
      <c r="C402" s="30" t="s">
        <v>303</v>
      </c>
      <c r="D402" s="87" t="s">
        <v>301</v>
      </c>
      <c r="E402" s="87"/>
      <c r="F402" s="55"/>
      <c r="G402" s="139">
        <f>G403+G404</f>
        <v>517.9</v>
      </c>
      <c r="H402" s="139">
        <f>H403+H404</f>
        <v>0</v>
      </c>
      <c r="I402" s="139">
        <f t="shared" si="78"/>
        <v>517.9</v>
      </c>
      <c r="J402" s="139">
        <f>J403+J404</f>
        <v>0</v>
      </c>
      <c r="K402" s="139">
        <f t="shared" si="79"/>
        <v>517.9</v>
      </c>
      <c r="L402" s="139">
        <f>L403+L404</f>
        <v>0</v>
      </c>
      <c r="M402" s="139">
        <f t="shared" si="79"/>
        <v>517.9</v>
      </c>
      <c r="N402" s="139">
        <f>N403+N404</f>
        <v>0</v>
      </c>
      <c r="O402" s="139">
        <f t="shared" si="81"/>
        <v>517.9</v>
      </c>
      <c r="P402" s="139">
        <f>P403+P404</f>
        <v>0</v>
      </c>
      <c r="Q402" s="139">
        <f t="shared" si="83"/>
        <v>517.9</v>
      </c>
      <c r="R402" s="139">
        <f>R403+R404</f>
        <v>0</v>
      </c>
      <c r="S402" s="139">
        <f t="shared" si="84"/>
        <v>517.9</v>
      </c>
      <c r="T402" s="139">
        <f>T403+T404</f>
        <v>0</v>
      </c>
      <c r="U402" s="139">
        <f t="shared" si="84"/>
        <v>517.9</v>
      </c>
      <c r="V402" s="139">
        <f>V403+V404</f>
        <v>0</v>
      </c>
      <c r="W402" s="139">
        <f t="shared" si="84"/>
        <v>517.9</v>
      </c>
      <c r="X402" s="139">
        <f>X403+X404</f>
        <v>0</v>
      </c>
      <c r="Y402" s="139">
        <f t="shared" si="84"/>
        <v>517.9</v>
      </c>
      <c r="Z402" s="139">
        <f>Z403+Z404</f>
        <v>0</v>
      </c>
      <c r="AA402" s="139">
        <f t="shared" si="85"/>
        <v>517.9</v>
      </c>
      <c r="AB402" s="139">
        <f>AB403+AB404</f>
        <v>0</v>
      </c>
      <c r="AC402" s="139">
        <f t="shared" si="85"/>
        <v>517.9</v>
      </c>
      <c r="AD402" s="139">
        <f>AD403+AD404</f>
        <v>0</v>
      </c>
      <c r="AE402" s="139">
        <f t="shared" si="85"/>
        <v>517.9</v>
      </c>
    </row>
    <row r="403" spans="1:31" ht="49.9" customHeight="1" x14ac:dyDescent="0.3">
      <c r="A403" s="12"/>
      <c r="B403" s="7"/>
      <c r="C403" s="30" t="s">
        <v>14</v>
      </c>
      <c r="D403" s="87" t="s">
        <v>301</v>
      </c>
      <c r="E403" s="87">
        <v>200</v>
      </c>
      <c r="F403" s="55"/>
      <c r="G403" s="139">
        <v>97.9</v>
      </c>
      <c r="H403" s="139"/>
      <c r="I403" s="139">
        <f t="shared" si="78"/>
        <v>97.9</v>
      </c>
      <c r="J403" s="139"/>
      <c r="K403" s="139">
        <f t="shared" si="79"/>
        <v>97.9</v>
      </c>
      <c r="L403" s="139"/>
      <c r="M403" s="139">
        <f t="shared" si="79"/>
        <v>97.9</v>
      </c>
      <c r="N403" s="139"/>
      <c r="O403" s="139">
        <f t="shared" si="81"/>
        <v>97.9</v>
      </c>
      <c r="P403" s="139"/>
      <c r="Q403" s="139">
        <f t="shared" si="83"/>
        <v>97.9</v>
      </c>
      <c r="R403" s="139"/>
      <c r="S403" s="139">
        <f t="shared" si="84"/>
        <v>97.9</v>
      </c>
      <c r="T403" s="139">
        <v>-97.9</v>
      </c>
      <c r="U403" s="139">
        <f t="shared" si="84"/>
        <v>0</v>
      </c>
      <c r="V403" s="139"/>
      <c r="W403" s="139">
        <f t="shared" si="84"/>
        <v>0</v>
      </c>
      <c r="X403" s="139"/>
      <c r="Y403" s="139">
        <f t="shared" si="84"/>
        <v>0</v>
      </c>
      <c r="Z403" s="139"/>
      <c r="AA403" s="139">
        <f t="shared" si="85"/>
        <v>0</v>
      </c>
      <c r="AB403" s="139"/>
      <c r="AC403" s="139">
        <f t="shared" si="85"/>
        <v>0</v>
      </c>
      <c r="AD403" s="139"/>
      <c r="AE403" s="139">
        <f t="shared" si="85"/>
        <v>0</v>
      </c>
    </row>
    <row r="404" spans="1:31" ht="22.15" customHeight="1" x14ac:dyDescent="0.3">
      <c r="A404" s="12"/>
      <c r="B404" s="7"/>
      <c r="C404" s="30" t="s">
        <v>15</v>
      </c>
      <c r="D404" s="87" t="s">
        <v>301</v>
      </c>
      <c r="E404" s="87">
        <v>300</v>
      </c>
      <c r="F404" s="55"/>
      <c r="G404" s="139">
        <v>420</v>
      </c>
      <c r="H404" s="139"/>
      <c r="I404" s="139">
        <f t="shared" si="78"/>
        <v>420</v>
      </c>
      <c r="J404" s="139"/>
      <c r="K404" s="139">
        <f t="shared" si="79"/>
        <v>420</v>
      </c>
      <c r="L404" s="139"/>
      <c r="M404" s="139">
        <f t="shared" si="79"/>
        <v>420</v>
      </c>
      <c r="N404" s="139"/>
      <c r="O404" s="139">
        <f t="shared" si="81"/>
        <v>420</v>
      </c>
      <c r="P404" s="139"/>
      <c r="Q404" s="139">
        <f t="shared" si="83"/>
        <v>420</v>
      </c>
      <c r="R404" s="139"/>
      <c r="S404" s="139">
        <f t="shared" si="84"/>
        <v>420</v>
      </c>
      <c r="T404" s="139">
        <v>97.9</v>
      </c>
      <c r="U404" s="139">
        <f t="shared" si="84"/>
        <v>517.9</v>
      </c>
      <c r="V404" s="139"/>
      <c r="W404" s="139">
        <f t="shared" si="84"/>
        <v>517.9</v>
      </c>
      <c r="X404" s="139"/>
      <c r="Y404" s="139">
        <f t="shared" si="84"/>
        <v>517.9</v>
      </c>
      <c r="Z404" s="139"/>
      <c r="AA404" s="139">
        <f t="shared" si="85"/>
        <v>517.9</v>
      </c>
      <c r="AB404" s="139"/>
      <c r="AC404" s="139">
        <f t="shared" si="85"/>
        <v>517.9</v>
      </c>
      <c r="AD404" s="139"/>
      <c r="AE404" s="139">
        <f t="shared" si="85"/>
        <v>517.9</v>
      </c>
    </row>
    <row r="405" spans="1:31" ht="58.9" customHeight="1" x14ac:dyDescent="0.3">
      <c r="A405" s="12"/>
      <c r="B405" s="13">
        <v>17</v>
      </c>
      <c r="C405" s="9" t="s">
        <v>231</v>
      </c>
      <c r="D405" s="56" t="s">
        <v>144</v>
      </c>
      <c r="E405" s="56"/>
      <c r="F405" s="9"/>
      <c r="G405" s="63">
        <f>G406+G409+G413+G416</f>
        <v>7200.3000000000011</v>
      </c>
      <c r="H405" s="63">
        <f>H406+H409+H413+H416</f>
        <v>0</v>
      </c>
      <c r="I405" s="63">
        <f t="shared" si="78"/>
        <v>7200.3000000000011</v>
      </c>
      <c r="J405" s="63">
        <f>J406+J409+J413+J416</f>
        <v>0</v>
      </c>
      <c r="K405" s="63">
        <f t="shared" si="79"/>
        <v>7200.3000000000011</v>
      </c>
      <c r="L405" s="63">
        <f>L406+L409+L413+L416</f>
        <v>0</v>
      </c>
      <c r="M405" s="63">
        <f t="shared" si="79"/>
        <v>7200.3000000000011</v>
      </c>
      <c r="N405" s="63">
        <f>N406+N409+N413+N416</f>
        <v>77.8</v>
      </c>
      <c r="O405" s="63">
        <f t="shared" si="81"/>
        <v>7278.1000000000013</v>
      </c>
      <c r="P405" s="63">
        <f>P406+P409+P413+P416</f>
        <v>0</v>
      </c>
      <c r="Q405" s="63">
        <f t="shared" si="83"/>
        <v>7278.1000000000013</v>
      </c>
      <c r="R405" s="63">
        <f>R406+R409+R413+R416</f>
        <v>0</v>
      </c>
      <c r="S405" s="63">
        <f t="shared" si="84"/>
        <v>7278.1000000000013</v>
      </c>
      <c r="T405" s="63">
        <f>T406+T409+T413+T416</f>
        <v>0</v>
      </c>
      <c r="U405" s="63">
        <f t="shared" si="84"/>
        <v>7278.1000000000013</v>
      </c>
      <c r="V405" s="63">
        <f>V406+V409+V413+V416</f>
        <v>0</v>
      </c>
      <c r="W405" s="63">
        <f t="shared" si="84"/>
        <v>7278.1000000000013</v>
      </c>
      <c r="X405" s="63">
        <f>X406+X409+X413+X416</f>
        <v>-21.9</v>
      </c>
      <c r="Y405" s="63">
        <f t="shared" si="84"/>
        <v>7256.2000000000016</v>
      </c>
      <c r="Z405" s="63">
        <f>Z406+Z409+Z413+Z416</f>
        <v>0</v>
      </c>
      <c r="AA405" s="63">
        <f t="shared" si="85"/>
        <v>7256.2000000000016</v>
      </c>
      <c r="AB405" s="63">
        <f>AB406+AB409+AB413+AB416</f>
        <v>-58.300000000000011</v>
      </c>
      <c r="AC405" s="63">
        <f t="shared" si="85"/>
        <v>7197.9000000000015</v>
      </c>
      <c r="AD405" s="63">
        <f>AD406+AD409+AD413+AD416</f>
        <v>-387.20000000000005</v>
      </c>
      <c r="AE405" s="63">
        <f t="shared" si="85"/>
        <v>6810.7000000000016</v>
      </c>
    </row>
    <row r="406" spans="1:31" ht="91.15" customHeight="1" x14ac:dyDescent="0.3">
      <c r="A406" s="12"/>
      <c r="B406" s="7"/>
      <c r="C406" s="33" t="s">
        <v>236</v>
      </c>
      <c r="D406" s="87" t="s">
        <v>145</v>
      </c>
      <c r="E406" s="87"/>
      <c r="F406" s="54"/>
      <c r="G406" s="139">
        <f>G407</f>
        <v>692.6</v>
      </c>
      <c r="H406" s="139">
        <f>H407</f>
        <v>0</v>
      </c>
      <c r="I406" s="139">
        <f t="shared" si="78"/>
        <v>692.6</v>
      </c>
      <c r="J406" s="139">
        <f>J407</f>
        <v>0</v>
      </c>
      <c r="K406" s="139">
        <f t="shared" si="79"/>
        <v>692.6</v>
      </c>
      <c r="L406" s="139">
        <f>L407</f>
        <v>0</v>
      </c>
      <c r="M406" s="139">
        <f t="shared" si="79"/>
        <v>692.6</v>
      </c>
      <c r="N406" s="139">
        <f>N407</f>
        <v>77.8</v>
      </c>
      <c r="O406" s="139">
        <f t="shared" si="81"/>
        <v>770.4</v>
      </c>
      <c r="P406" s="139">
        <f>P407</f>
        <v>0</v>
      </c>
      <c r="Q406" s="139">
        <f t="shared" si="83"/>
        <v>770.4</v>
      </c>
      <c r="R406" s="139">
        <f>R407</f>
        <v>0</v>
      </c>
      <c r="S406" s="139">
        <f t="shared" si="84"/>
        <v>770.4</v>
      </c>
      <c r="T406" s="139">
        <f>T407</f>
        <v>0</v>
      </c>
      <c r="U406" s="139">
        <f t="shared" si="84"/>
        <v>770.4</v>
      </c>
      <c r="V406" s="139">
        <f>V407</f>
        <v>0</v>
      </c>
      <c r="W406" s="139">
        <f t="shared" si="84"/>
        <v>770.4</v>
      </c>
      <c r="X406" s="139">
        <f>X407</f>
        <v>0</v>
      </c>
      <c r="Y406" s="139">
        <f t="shared" si="84"/>
        <v>770.4</v>
      </c>
      <c r="Z406" s="139">
        <f>Z407</f>
        <v>0</v>
      </c>
      <c r="AA406" s="139">
        <f t="shared" si="85"/>
        <v>770.4</v>
      </c>
      <c r="AB406" s="139">
        <f>AB407</f>
        <v>81.599999999999994</v>
      </c>
      <c r="AC406" s="139">
        <f t="shared" si="85"/>
        <v>852</v>
      </c>
      <c r="AD406" s="139">
        <f>AD407</f>
        <v>-146.5</v>
      </c>
      <c r="AE406" s="139">
        <f t="shared" si="85"/>
        <v>705.5</v>
      </c>
    </row>
    <row r="407" spans="1:31" ht="79.150000000000006" customHeight="1" x14ac:dyDescent="0.3">
      <c r="A407" s="12"/>
      <c r="B407" s="7"/>
      <c r="C407" s="33" t="s">
        <v>146</v>
      </c>
      <c r="D407" s="87" t="s">
        <v>147</v>
      </c>
      <c r="E407" s="87"/>
      <c r="F407" s="54"/>
      <c r="G407" s="139">
        <f>G408</f>
        <v>692.6</v>
      </c>
      <c r="H407" s="139">
        <f>H408</f>
        <v>0</v>
      </c>
      <c r="I407" s="139">
        <f t="shared" si="78"/>
        <v>692.6</v>
      </c>
      <c r="J407" s="139">
        <f>J408</f>
        <v>0</v>
      </c>
      <c r="K407" s="139">
        <f t="shared" si="79"/>
        <v>692.6</v>
      </c>
      <c r="L407" s="139">
        <f>L408</f>
        <v>0</v>
      </c>
      <c r="M407" s="139">
        <f t="shared" si="79"/>
        <v>692.6</v>
      </c>
      <c r="N407" s="139">
        <f>N408</f>
        <v>77.8</v>
      </c>
      <c r="O407" s="139">
        <f t="shared" si="81"/>
        <v>770.4</v>
      </c>
      <c r="P407" s="139">
        <f>P408</f>
        <v>0</v>
      </c>
      <c r="Q407" s="139">
        <f t="shared" si="83"/>
        <v>770.4</v>
      </c>
      <c r="R407" s="139">
        <f>R408</f>
        <v>0</v>
      </c>
      <c r="S407" s="139">
        <f t="shared" si="84"/>
        <v>770.4</v>
      </c>
      <c r="T407" s="139">
        <f>T408</f>
        <v>0</v>
      </c>
      <c r="U407" s="139">
        <f t="shared" si="84"/>
        <v>770.4</v>
      </c>
      <c r="V407" s="139">
        <f>V408</f>
        <v>0</v>
      </c>
      <c r="W407" s="139">
        <f t="shared" si="84"/>
        <v>770.4</v>
      </c>
      <c r="X407" s="139">
        <f>X408</f>
        <v>0</v>
      </c>
      <c r="Y407" s="139">
        <f t="shared" si="84"/>
        <v>770.4</v>
      </c>
      <c r="Z407" s="139">
        <f>Z408</f>
        <v>0</v>
      </c>
      <c r="AA407" s="139">
        <f t="shared" si="85"/>
        <v>770.4</v>
      </c>
      <c r="AB407" s="139">
        <f>AB408</f>
        <v>81.599999999999994</v>
      </c>
      <c r="AC407" s="139">
        <f t="shared" si="85"/>
        <v>852</v>
      </c>
      <c r="AD407" s="139">
        <f>AD408</f>
        <v>-146.5</v>
      </c>
      <c r="AE407" s="139">
        <f t="shared" si="85"/>
        <v>705.5</v>
      </c>
    </row>
    <row r="408" spans="1:31" ht="40.5" x14ac:dyDescent="0.3">
      <c r="A408" s="12"/>
      <c r="B408" s="7"/>
      <c r="C408" s="33" t="s">
        <v>14</v>
      </c>
      <c r="D408" s="87" t="s">
        <v>147</v>
      </c>
      <c r="E408" s="87">
        <v>200</v>
      </c>
      <c r="F408" s="54">
        <v>13</v>
      </c>
      <c r="G408" s="139">
        <v>692.6</v>
      </c>
      <c r="H408" s="139"/>
      <c r="I408" s="139">
        <f t="shared" si="78"/>
        <v>692.6</v>
      </c>
      <c r="J408" s="139"/>
      <c r="K408" s="139">
        <f t="shared" si="79"/>
        <v>692.6</v>
      </c>
      <c r="L408" s="139"/>
      <c r="M408" s="139">
        <f t="shared" si="79"/>
        <v>692.6</v>
      </c>
      <c r="N408" s="139">
        <v>77.8</v>
      </c>
      <c r="O408" s="139">
        <f t="shared" si="81"/>
        <v>770.4</v>
      </c>
      <c r="P408" s="139"/>
      <c r="Q408" s="139">
        <f t="shared" si="83"/>
        <v>770.4</v>
      </c>
      <c r="R408" s="139"/>
      <c r="S408" s="139">
        <f t="shared" si="84"/>
        <v>770.4</v>
      </c>
      <c r="T408" s="139"/>
      <c r="U408" s="139">
        <f t="shared" si="84"/>
        <v>770.4</v>
      </c>
      <c r="V408" s="139"/>
      <c r="W408" s="139">
        <f t="shared" si="84"/>
        <v>770.4</v>
      </c>
      <c r="X408" s="139"/>
      <c r="Y408" s="139">
        <f t="shared" si="84"/>
        <v>770.4</v>
      </c>
      <c r="Z408" s="139"/>
      <c r="AA408" s="139">
        <f t="shared" si="85"/>
        <v>770.4</v>
      </c>
      <c r="AB408" s="139">
        <v>81.599999999999994</v>
      </c>
      <c r="AC408" s="139">
        <f t="shared" si="85"/>
        <v>852</v>
      </c>
      <c r="AD408" s="139">
        <v>-146.5</v>
      </c>
      <c r="AE408" s="139">
        <f t="shared" si="85"/>
        <v>705.5</v>
      </c>
    </row>
    <row r="409" spans="1:31" ht="30.6" customHeight="1" x14ac:dyDescent="0.3">
      <c r="A409" s="12"/>
      <c r="B409" s="7"/>
      <c r="C409" s="33" t="s">
        <v>235</v>
      </c>
      <c r="D409" s="87" t="s">
        <v>148</v>
      </c>
      <c r="E409" s="87"/>
      <c r="F409" s="54"/>
      <c r="G409" s="139">
        <f>G410</f>
        <v>160</v>
      </c>
      <c r="H409" s="139">
        <f>H410</f>
        <v>0</v>
      </c>
      <c r="I409" s="139">
        <f t="shared" si="78"/>
        <v>160</v>
      </c>
      <c r="J409" s="139">
        <f>J410</f>
        <v>0</v>
      </c>
      <c r="K409" s="139">
        <f t="shared" si="79"/>
        <v>160</v>
      </c>
      <c r="L409" s="139">
        <f>L410</f>
        <v>0</v>
      </c>
      <c r="M409" s="139">
        <f t="shared" si="79"/>
        <v>160</v>
      </c>
      <c r="N409" s="139">
        <f>N410</f>
        <v>0</v>
      </c>
      <c r="O409" s="139">
        <f t="shared" si="81"/>
        <v>160</v>
      </c>
      <c r="P409" s="139">
        <f>P410</f>
        <v>0</v>
      </c>
      <c r="Q409" s="139">
        <f t="shared" si="83"/>
        <v>160</v>
      </c>
      <c r="R409" s="139">
        <f>R410</f>
        <v>0</v>
      </c>
      <c r="S409" s="139">
        <f t="shared" si="84"/>
        <v>160</v>
      </c>
      <c r="T409" s="139">
        <f>T410</f>
        <v>0</v>
      </c>
      <c r="U409" s="139">
        <f t="shared" si="84"/>
        <v>160</v>
      </c>
      <c r="V409" s="139">
        <f>V410</f>
        <v>0</v>
      </c>
      <c r="W409" s="139">
        <f t="shared" si="84"/>
        <v>160</v>
      </c>
      <c r="X409" s="139">
        <f>X410</f>
        <v>0</v>
      </c>
      <c r="Y409" s="139">
        <f t="shared" si="84"/>
        <v>160</v>
      </c>
      <c r="Z409" s="139">
        <f>Z410</f>
        <v>0</v>
      </c>
      <c r="AA409" s="139">
        <f t="shared" si="85"/>
        <v>160</v>
      </c>
      <c r="AB409" s="139">
        <f>AB410</f>
        <v>-46</v>
      </c>
      <c r="AC409" s="139">
        <f t="shared" si="85"/>
        <v>114</v>
      </c>
      <c r="AD409" s="139">
        <f>AD410</f>
        <v>-10</v>
      </c>
      <c r="AE409" s="139">
        <f t="shared" si="85"/>
        <v>104</v>
      </c>
    </row>
    <row r="410" spans="1:31" ht="80.45" customHeight="1" x14ac:dyDescent="0.3">
      <c r="A410" s="12"/>
      <c r="B410" s="7"/>
      <c r="C410" s="33" t="s">
        <v>149</v>
      </c>
      <c r="D410" s="87" t="s">
        <v>150</v>
      </c>
      <c r="E410" s="87"/>
      <c r="F410" s="54"/>
      <c r="G410" s="139">
        <f>G411+G412</f>
        <v>160</v>
      </c>
      <c r="H410" s="139">
        <f>H411+H412</f>
        <v>0</v>
      </c>
      <c r="I410" s="139">
        <f t="shared" si="78"/>
        <v>160</v>
      </c>
      <c r="J410" s="139">
        <f>J411+J412</f>
        <v>0</v>
      </c>
      <c r="K410" s="139">
        <f t="shared" si="79"/>
        <v>160</v>
      </c>
      <c r="L410" s="139">
        <f>L411+L412</f>
        <v>0</v>
      </c>
      <c r="M410" s="139">
        <f t="shared" si="79"/>
        <v>160</v>
      </c>
      <c r="N410" s="139">
        <f>N411+N412</f>
        <v>0</v>
      </c>
      <c r="O410" s="139">
        <f t="shared" si="81"/>
        <v>160</v>
      </c>
      <c r="P410" s="139">
        <f>P411+P412</f>
        <v>0</v>
      </c>
      <c r="Q410" s="139">
        <f t="shared" si="83"/>
        <v>160</v>
      </c>
      <c r="R410" s="139">
        <f>R411+R412</f>
        <v>0</v>
      </c>
      <c r="S410" s="139">
        <f t="shared" si="84"/>
        <v>160</v>
      </c>
      <c r="T410" s="139">
        <f>T411+T412</f>
        <v>0</v>
      </c>
      <c r="U410" s="139">
        <f t="shared" si="84"/>
        <v>160</v>
      </c>
      <c r="V410" s="139">
        <f>V411+V412</f>
        <v>0</v>
      </c>
      <c r="W410" s="139">
        <f t="shared" si="84"/>
        <v>160</v>
      </c>
      <c r="X410" s="139">
        <f>X411+X412</f>
        <v>0</v>
      </c>
      <c r="Y410" s="139">
        <f t="shared" si="84"/>
        <v>160</v>
      </c>
      <c r="Z410" s="139">
        <f>Z411+Z412</f>
        <v>0</v>
      </c>
      <c r="AA410" s="139">
        <f t="shared" si="85"/>
        <v>160</v>
      </c>
      <c r="AB410" s="139">
        <f>AB411+AB412</f>
        <v>-46</v>
      </c>
      <c r="AC410" s="139">
        <f t="shared" si="85"/>
        <v>114</v>
      </c>
      <c r="AD410" s="139">
        <f>AD411+AD412</f>
        <v>-10</v>
      </c>
      <c r="AE410" s="139">
        <f t="shared" si="85"/>
        <v>104</v>
      </c>
    </row>
    <row r="411" spans="1:31" ht="40.5" x14ac:dyDescent="0.3">
      <c r="A411" s="12"/>
      <c r="B411" s="7"/>
      <c r="C411" s="33" t="s">
        <v>14</v>
      </c>
      <c r="D411" s="87" t="s">
        <v>150</v>
      </c>
      <c r="E411" s="87">
        <v>200</v>
      </c>
      <c r="F411" s="54">
        <v>13</v>
      </c>
      <c r="G411" s="139">
        <v>150</v>
      </c>
      <c r="H411" s="139"/>
      <c r="I411" s="139">
        <f t="shared" si="78"/>
        <v>150</v>
      </c>
      <c r="J411" s="139"/>
      <c r="K411" s="139">
        <f t="shared" si="79"/>
        <v>150</v>
      </c>
      <c r="L411" s="139"/>
      <c r="M411" s="139">
        <f t="shared" si="79"/>
        <v>150</v>
      </c>
      <c r="N411" s="139"/>
      <c r="O411" s="139">
        <f t="shared" si="81"/>
        <v>150</v>
      </c>
      <c r="P411" s="139"/>
      <c r="Q411" s="139">
        <f t="shared" si="83"/>
        <v>150</v>
      </c>
      <c r="R411" s="139"/>
      <c r="S411" s="139">
        <f t="shared" si="84"/>
        <v>150</v>
      </c>
      <c r="T411" s="139"/>
      <c r="U411" s="139">
        <f t="shared" si="84"/>
        <v>150</v>
      </c>
      <c r="V411" s="139"/>
      <c r="W411" s="139">
        <f t="shared" si="84"/>
        <v>150</v>
      </c>
      <c r="X411" s="139"/>
      <c r="Y411" s="139">
        <f t="shared" si="84"/>
        <v>150</v>
      </c>
      <c r="Z411" s="139"/>
      <c r="AA411" s="139">
        <f t="shared" si="85"/>
        <v>150</v>
      </c>
      <c r="AB411" s="139">
        <v>-46</v>
      </c>
      <c r="AC411" s="139">
        <f t="shared" si="85"/>
        <v>104</v>
      </c>
      <c r="AD411" s="139"/>
      <c r="AE411" s="139">
        <f t="shared" si="85"/>
        <v>104</v>
      </c>
    </row>
    <row r="412" spans="1:31" ht="20.25" x14ac:dyDescent="0.3">
      <c r="A412" s="12"/>
      <c r="B412" s="7"/>
      <c r="C412" s="33" t="s">
        <v>18</v>
      </c>
      <c r="D412" s="87" t="s">
        <v>150</v>
      </c>
      <c r="E412" s="87">
        <v>800</v>
      </c>
      <c r="F412" s="54">
        <v>13</v>
      </c>
      <c r="G412" s="139">
        <v>10</v>
      </c>
      <c r="H412" s="139"/>
      <c r="I412" s="139">
        <f t="shared" si="78"/>
        <v>10</v>
      </c>
      <c r="J412" s="139"/>
      <c r="K412" s="139">
        <f t="shared" si="79"/>
        <v>10</v>
      </c>
      <c r="L412" s="139"/>
      <c r="M412" s="139">
        <f t="shared" si="79"/>
        <v>10</v>
      </c>
      <c r="N412" s="139"/>
      <c r="O412" s="139">
        <f t="shared" si="81"/>
        <v>10</v>
      </c>
      <c r="P412" s="139"/>
      <c r="Q412" s="139">
        <f t="shared" si="83"/>
        <v>10</v>
      </c>
      <c r="R412" s="139"/>
      <c r="S412" s="139">
        <f t="shared" si="84"/>
        <v>10</v>
      </c>
      <c r="T412" s="139"/>
      <c r="U412" s="139">
        <f t="shared" si="84"/>
        <v>10</v>
      </c>
      <c r="V412" s="139"/>
      <c r="W412" s="139">
        <f t="shared" si="84"/>
        <v>10</v>
      </c>
      <c r="X412" s="139"/>
      <c r="Y412" s="139">
        <f t="shared" si="84"/>
        <v>10</v>
      </c>
      <c r="Z412" s="139"/>
      <c r="AA412" s="139">
        <f t="shared" si="85"/>
        <v>10</v>
      </c>
      <c r="AB412" s="139"/>
      <c r="AC412" s="139">
        <f t="shared" si="85"/>
        <v>10</v>
      </c>
      <c r="AD412" s="139">
        <v>-10</v>
      </c>
      <c r="AE412" s="139">
        <f t="shared" si="85"/>
        <v>0</v>
      </c>
    </row>
    <row r="413" spans="1:31" ht="40.5" x14ac:dyDescent="0.3">
      <c r="A413" s="12"/>
      <c r="B413" s="7"/>
      <c r="C413" s="33" t="s">
        <v>234</v>
      </c>
      <c r="D413" s="87" t="s">
        <v>151</v>
      </c>
      <c r="E413" s="87"/>
      <c r="F413" s="54"/>
      <c r="G413" s="139">
        <f>G414</f>
        <v>349.8</v>
      </c>
      <c r="H413" s="139">
        <f>H414</f>
        <v>0</v>
      </c>
      <c r="I413" s="139">
        <f t="shared" si="78"/>
        <v>349.8</v>
      </c>
      <c r="J413" s="139">
        <f>J414</f>
        <v>0</v>
      </c>
      <c r="K413" s="139">
        <f t="shared" si="79"/>
        <v>349.8</v>
      </c>
      <c r="L413" s="139">
        <f>L414</f>
        <v>0</v>
      </c>
      <c r="M413" s="139">
        <f t="shared" si="79"/>
        <v>349.8</v>
      </c>
      <c r="N413" s="139">
        <f>N414</f>
        <v>0</v>
      </c>
      <c r="O413" s="139">
        <f t="shared" si="81"/>
        <v>349.8</v>
      </c>
      <c r="P413" s="139">
        <f>P414</f>
        <v>0</v>
      </c>
      <c r="Q413" s="139">
        <f t="shared" si="83"/>
        <v>349.8</v>
      </c>
      <c r="R413" s="139">
        <f>R414</f>
        <v>0</v>
      </c>
      <c r="S413" s="139">
        <f t="shared" si="84"/>
        <v>349.8</v>
      </c>
      <c r="T413" s="139">
        <f>T414</f>
        <v>0</v>
      </c>
      <c r="U413" s="139">
        <f t="shared" si="84"/>
        <v>349.8</v>
      </c>
      <c r="V413" s="139">
        <f>V414</f>
        <v>0</v>
      </c>
      <c r="W413" s="139">
        <f t="shared" si="84"/>
        <v>349.8</v>
      </c>
      <c r="X413" s="139">
        <f>X414</f>
        <v>0</v>
      </c>
      <c r="Y413" s="139">
        <f t="shared" si="84"/>
        <v>349.8</v>
      </c>
      <c r="Z413" s="139">
        <f>Z414</f>
        <v>0</v>
      </c>
      <c r="AA413" s="139">
        <f t="shared" si="85"/>
        <v>349.8</v>
      </c>
      <c r="AB413" s="139">
        <f>AB414</f>
        <v>0</v>
      </c>
      <c r="AC413" s="139">
        <f t="shared" si="85"/>
        <v>349.8</v>
      </c>
      <c r="AD413" s="139">
        <f>AD414</f>
        <v>0</v>
      </c>
      <c r="AE413" s="139">
        <f t="shared" si="85"/>
        <v>349.8</v>
      </c>
    </row>
    <row r="414" spans="1:31" ht="20.25" x14ac:dyDescent="0.3">
      <c r="A414" s="12"/>
      <c r="B414" s="7"/>
      <c r="C414" s="33" t="s">
        <v>152</v>
      </c>
      <c r="D414" s="87" t="s">
        <v>153</v>
      </c>
      <c r="E414" s="87"/>
      <c r="F414" s="54"/>
      <c r="G414" s="139">
        <f>G415</f>
        <v>349.8</v>
      </c>
      <c r="H414" s="139">
        <f>H415</f>
        <v>0</v>
      </c>
      <c r="I414" s="139">
        <f t="shared" si="78"/>
        <v>349.8</v>
      </c>
      <c r="J414" s="139">
        <f>J415</f>
        <v>0</v>
      </c>
      <c r="K414" s="139">
        <f t="shared" si="79"/>
        <v>349.8</v>
      </c>
      <c r="L414" s="139">
        <f>L415</f>
        <v>0</v>
      </c>
      <c r="M414" s="139">
        <f t="shared" si="79"/>
        <v>349.8</v>
      </c>
      <c r="N414" s="139">
        <f>N415</f>
        <v>0</v>
      </c>
      <c r="O414" s="139">
        <f t="shared" si="81"/>
        <v>349.8</v>
      </c>
      <c r="P414" s="139">
        <f>P415</f>
        <v>0</v>
      </c>
      <c r="Q414" s="139">
        <f t="shared" si="83"/>
        <v>349.8</v>
      </c>
      <c r="R414" s="139">
        <f>R415</f>
        <v>0</v>
      </c>
      <c r="S414" s="139">
        <f t="shared" si="84"/>
        <v>349.8</v>
      </c>
      <c r="T414" s="139">
        <f>T415</f>
        <v>0</v>
      </c>
      <c r="U414" s="139">
        <f t="shared" si="84"/>
        <v>349.8</v>
      </c>
      <c r="V414" s="139">
        <f>V415</f>
        <v>0</v>
      </c>
      <c r="W414" s="139">
        <f t="shared" si="84"/>
        <v>349.8</v>
      </c>
      <c r="X414" s="139">
        <f>X415</f>
        <v>0</v>
      </c>
      <c r="Y414" s="139">
        <f t="shared" si="84"/>
        <v>349.8</v>
      </c>
      <c r="Z414" s="139">
        <f>Z415</f>
        <v>0</v>
      </c>
      <c r="AA414" s="139">
        <f t="shared" si="85"/>
        <v>349.8</v>
      </c>
      <c r="AB414" s="139">
        <f>AB415</f>
        <v>0</v>
      </c>
      <c r="AC414" s="139">
        <f t="shared" si="85"/>
        <v>349.8</v>
      </c>
      <c r="AD414" s="139">
        <f>AD415</f>
        <v>0</v>
      </c>
      <c r="AE414" s="139">
        <f t="shared" si="85"/>
        <v>349.8</v>
      </c>
    </row>
    <row r="415" spans="1:31" ht="40.5" x14ac:dyDescent="0.3">
      <c r="A415" s="12"/>
      <c r="B415" s="7"/>
      <c r="C415" s="33" t="s">
        <v>14</v>
      </c>
      <c r="D415" s="87" t="s">
        <v>153</v>
      </c>
      <c r="E415" s="87">
        <v>200</v>
      </c>
      <c r="F415" s="54">
        <v>13</v>
      </c>
      <c r="G415" s="139">
        <v>349.8</v>
      </c>
      <c r="H415" s="139"/>
      <c r="I415" s="139">
        <f t="shared" si="78"/>
        <v>349.8</v>
      </c>
      <c r="J415" s="139"/>
      <c r="K415" s="139">
        <f t="shared" si="79"/>
        <v>349.8</v>
      </c>
      <c r="L415" s="139"/>
      <c r="M415" s="139">
        <f t="shared" si="79"/>
        <v>349.8</v>
      </c>
      <c r="N415" s="139"/>
      <c r="O415" s="139">
        <f t="shared" si="81"/>
        <v>349.8</v>
      </c>
      <c r="P415" s="139"/>
      <c r="Q415" s="139">
        <f t="shared" si="83"/>
        <v>349.8</v>
      </c>
      <c r="R415" s="139"/>
      <c r="S415" s="139">
        <f t="shared" si="84"/>
        <v>349.8</v>
      </c>
      <c r="T415" s="139"/>
      <c r="U415" s="139">
        <f t="shared" si="84"/>
        <v>349.8</v>
      </c>
      <c r="V415" s="139"/>
      <c r="W415" s="139">
        <f t="shared" si="84"/>
        <v>349.8</v>
      </c>
      <c r="X415" s="139"/>
      <c r="Y415" s="139">
        <f t="shared" si="84"/>
        <v>349.8</v>
      </c>
      <c r="Z415" s="139"/>
      <c r="AA415" s="139">
        <f t="shared" si="85"/>
        <v>349.8</v>
      </c>
      <c r="AB415" s="139"/>
      <c r="AC415" s="139">
        <f t="shared" si="85"/>
        <v>349.8</v>
      </c>
      <c r="AD415" s="139"/>
      <c r="AE415" s="139">
        <f t="shared" si="85"/>
        <v>349.8</v>
      </c>
    </row>
    <row r="416" spans="1:31" ht="60.75" x14ac:dyDescent="0.3">
      <c r="A416" s="12"/>
      <c r="B416" s="7"/>
      <c r="C416" s="33" t="s">
        <v>287</v>
      </c>
      <c r="D416" s="87" t="s">
        <v>154</v>
      </c>
      <c r="E416" s="87"/>
      <c r="F416" s="54"/>
      <c r="G416" s="139">
        <f>G417</f>
        <v>5997.9000000000005</v>
      </c>
      <c r="H416" s="139">
        <f>H417</f>
        <v>0</v>
      </c>
      <c r="I416" s="139">
        <f t="shared" si="78"/>
        <v>5997.9000000000005</v>
      </c>
      <c r="J416" s="139">
        <f>J417</f>
        <v>0</v>
      </c>
      <c r="K416" s="139">
        <f t="shared" si="79"/>
        <v>5997.9000000000005</v>
      </c>
      <c r="L416" s="139">
        <f>L417</f>
        <v>0</v>
      </c>
      <c r="M416" s="139">
        <f t="shared" si="79"/>
        <v>5997.9000000000005</v>
      </c>
      <c r="N416" s="139">
        <f>N417</f>
        <v>0</v>
      </c>
      <c r="O416" s="139">
        <f t="shared" si="81"/>
        <v>5997.9000000000005</v>
      </c>
      <c r="P416" s="139">
        <f>P417</f>
        <v>0</v>
      </c>
      <c r="Q416" s="139">
        <f t="shared" si="83"/>
        <v>5997.9000000000005</v>
      </c>
      <c r="R416" s="139">
        <f>R417</f>
        <v>0</v>
      </c>
      <c r="S416" s="139">
        <f t="shared" si="84"/>
        <v>5997.9000000000005</v>
      </c>
      <c r="T416" s="139">
        <f>T417</f>
        <v>0</v>
      </c>
      <c r="U416" s="139">
        <f t="shared" si="84"/>
        <v>5997.9000000000005</v>
      </c>
      <c r="V416" s="139">
        <f>V417</f>
        <v>0</v>
      </c>
      <c r="W416" s="139">
        <f t="shared" si="84"/>
        <v>5997.9000000000005</v>
      </c>
      <c r="X416" s="139">
        <f>X417</f>
        <v>-21.9</v>
      </c>
      <c r="Y416" s="139">
        <f t="shared" si="84"/>
        <v>5976.0000000000009</v>
      </c>
      <c r="Z416" s="139">
        <f>Z417</f>
        <v>0</v>
      </c>
      <c r="AA416" s="139">
        <f t="shared" si="85"/>
        <v>5976.0000000000009</v>
      </c>
      <c r="AB416" s="139">
        <f>AB417</f>
        <v>-93.9</v>
      </c>
      <c r="AC416" s="139">
        <f t="shared" si="85"/>
        <v>5882.1000000000013</v>
      </c>
      <c r="AD416" s="139">
        <f>AD417</f>
        <v>-230.70000000000002</v>
      </c>
      <c r="AE416" s="139">
        <f t="shared" si="85"/>
        <v>5651.4000000000015</v>
      </c>
    </row>
    <row r="417" spans="1:31" ht="20.25" x14ac:dyDescent="0.3">
      <c r="A417" s="12"/>
      <c r="B417" s="7"/>
      <c r="C417" s="33" t="s">
        <v>90</v>
      </c>
      <c r="D417" s="87" t="s">
        <v>155</v>
      </c>
      <c r="E417" s="87"/>
      <c r="F417" s="54"/>
      <c r="G417" s="139">
        <f>G418+G419</f>
        <v>5997.9000000000005</v>
      </c>
      <c r="H417" s="139">
        <f>H418+H419</f>
        <v>0</v>
      </c>
      <c r="I417" s="139">
        <f t="shared" si="78"/>
        <v>5997.9000000000005</v>
      </c>
      <c r="J417" s="139">
        <f>J418+J419</f>
        <v>0</v>
      </c>
      <c r="K417" s="139">
        <f t="shared" si="79"/>
        <v>5997.9000000000005</v>
      </c>
      <c r="L417" s="139">
        <f>L418+L419</f>
        <v>0</v>
      </c>
      <c r="M417" s="139">
        <f t="shared" si="79"/>
        <v>5997.9000000000005</v>
      </c>
      <c r="N417" s="139">
        <f>N418+N419</f>
        <v>0</v>
      </c>
      <c r="O417" s="139">
        <f t="shared" si="81"/>
        <v>5997.9000000000005</v>
      </c>
      <c r="P417" s="139">
        <f>P418+P419</f>
        <v>0</v>
      </c>
      <c r="Q417" s="139">
        <f t="shared" si="83"/>
        <v>5997.9000000000005</v>
      </c>
      <c r="R417" s="139">
        <f>R418+R419</f>
        <v>0</v>
      </c>
      <c r="S417" s="139">
        <f t="shared" si="84"/>
        <v>5997.9000000000005</v>
      </c>
      <c r="T417" s="139">
        <f>T418+T419</f>
        <v>0</v>
      </c>
      <c r="U417" s="139">
        <f t="shared" si="84"/>
        <v>5997.9000000000005</v>
      </c>
      <c r="V417" s="139">
        <f>V418+V419</f>
        <v>0</v>
      </c>
      <c r="W417" s="139">
        <f t="shared" si="84"/>
        <v>5997.9000000000005</v>
      </c>
      <c r="X417" s="139">
        <f>X418+X419</f>
        <v>-21.9</v>
      </c>
      <c r="Y417" s="139">
        <f t="shared" si="84"/>
        <v>5976.0000000000009</v>
      </c>
      <c r="Z417" s="139">
        <f>Z418+Z419</f>
        <v>0</v>
      </c>
      <c r="AA417" s="139">
        <f t="shared" si="85"/>
        <v>5976.0000000000009</v>
      </c>
      <c r="AB417" s="139">
        <f>AB418+AB419</f>
        <v>-93.9</v>
      </c>
      <c r="AC417" s="139">
        <f t="shared" si="85"/>
        <v>5882.1000000000013</v>
      </c>
      <c r="AD417" s="139">
        <f>AD418+AD419</f>
        <v>-230.70000000000002</v>
      </c>
      <c r="AE417" s="139">
        <f t="shared" si="85"/>
        <v>5651.4000000000015</v>
      </c>
    </row>
    <row r="418" spans="1:31" ht="98.45" customHeight="1" x14ac:dyDescent="0.3">
      <c r="A418" s="12"/>
      <c r="B418" s="7"/>
      <c r="C418" s="33" t="s">
        <v>74</v>
      </c>
      <c r="D418" s="87" t="s">
        <v>155</v>
      </c>
      <c r="E418" s="87">
        <v>100</v>
      </c>
      <c r="F418" s="54">
        <v>13</v>
      </c>
      <c r="G418" s="139">
        <v>5751.8</v>
      </c>
      <c r="H418" s="139"/>
      <c r="I418" s="139">
        <f t="shared" si="78"/>
        <v>5751.8</v>
      </c>
      <c r="J418" s="139"/>
      <c r="K418" s="139">
        <f t="shared" si="79"/>
        <v>5751.8</v>
      </c>
      <c r="L418" s="139"/>
      <c r="M418" s="139">
        <f t="shared" si="79"/>
        <v>5751.8</v>
      </c>
      <c r="N418" s="139"/>
      <c r="O418" s="139">
        <f t="shared" si="81"/>
        <v>5751.8</v>
      </c>
      <c r="P418" s="139"/>
      <c r="Q418" s="139">
        <f t="shared" si="83"/>
        <v>5751.8</v>
      </c>
      <c r="R418" s="139"/>
      <c r="S418" s="139">
        <f t="shared" si="84"/>
        <v>5751.8</v>
      </c>
      <c r="T418" s="139"/>
      <c r="U418" s="139">
        <f t="shared" si="84"/>
        <v>5751.8</v>
      </c>
      <c r="V418" s="139"/>
      <c r="W418" s="139">
        <f t="shared" si="84"/>
        <v>5751.8</v>
      </c>
      <c r="X418" s="139"/>
      <c r="Y418" s="139">
        <f t="shared" si="84"/>
        <v>5751.8</v>
      </c>
      <c r="Z418" s="139"/>
      <c r="AA418" s="139">
        <f t="shared" si="85"/>
        <v>5751.8</v>
      </c>
      <c r="AB418" s="139">
        <v>-11</v>
      </c>
      <c r="AC418" s="139">
        <f t="shared" si="85"/>
        <v>5740.8</v>
      </c>
      <c r="AD418" s="139">
        <v>-219.8</v>
      </c>
      <c r="AE418" s="139">
        <f t="shared" si="85"/>
        <v>5521</v>
      </c>
    </row>
    <row r="419" spans="1:31" ht="40.5" x14ac:dyDescent="0.3">
      <c r="A419" s="12"/>
      <c r="B419" s="7"/>
      <c r="C419" s="33" t="s">
        <v>14</v>
      </c>
      <c r="D419" s="87" t="s">
        <v>155</v>
      </c>
      <c r="E419" s="87">
        <v>200</v>
      </c>
      <c r="F419" s="54"/>
      <c r="G419" s="139">
        <v>246.1</v>
      </c>
      <c r="H419" s="139"/>
      <c r="I419" s="139">
        <f t="shared" ref="I419:I504" si="86">G419+H419</f>
        <v>246.1</v>
      </c>
      <c r="J419" s="139"/>
      <c r="K419" s="139">
        <f t="shared" ref="K419:M504" si="87">I419+J419</f>
        <v>246.1</v>
      </c>
      <c r="L419" s="139"/>
      <c r="M419" s="139">
        <f t="shared" si="87"/>
        <v>246.1</v>
      </c>
      <c r="N419" s="139"/>
      <c r="O419" s="139">
        <f t="shared" si="81"/>
        <v>246.1</v>
      </c>
      <c r="P419" s="139"/>
      <c r="Q419" s="139">
        <f t="shared" si="83"/>
        <v>246.1</v>
      </c>
      <c r="R419" s="139"/>
      <c r="S419" s="139">
        <f t="shared" si="84"/>
        <v>246.1</v>
      </c>
      <c r="T419" s="139"/>
      <c r="U419" s="139">
        <f t="shared" si="84"/>
        <v>246.1</v>
      </c>
      <c r="V419" s="139"/>
      <c r="W419" s="139">
        <f t="shared" si="84"/>
        <v>246.1</v>
      </c>
      <c r="X419" s="139">
        <v>-21.9</v>
      </c>
      <c r="Y419" s="139">
        <f t="shared" si="84"/>
        <v>224.2</v>
      </c>
      <c r="Z419" s="139"/>
      <c r="AA419" s="139">
        <f t="shared" si="85"/>
        <v>224.2</v>
      </c>
      <c r="AB419" s="139">
        <v>-82.9</v>
      </c>
      <c r="AC419" s="139">
        <f t="shared" si="85"/>
        <v>141.29999999999998</v>
      </c>
      <c r="AD419" s="139">
        <v>-10.9</v>
      </c>
      <c r="AE419" s="139">
        <f t="shared" si="85"/>
        <v>130.39999999999998</v>
      </c>
    </row>
    <row r="420" spans="1:31" s="65" customFormat="1" ht="58.5" x14ac:dyDescent="0.3">
      <c r="A420" s="66"/>
      <c r="B420" s="13">
        <v>18</v>
      </c>
      <c r="C420" s="126" t="s">
        <v>415</v>
      </c>
      <c r="D420" s="97" t="s">
        <v>419</v>
      </c>
      <c r="E420" s="125"/>
      <c r="F420" s="54"/>
      <c r="G420" s="63">
        <f>G443</f>
        <v>662</v>
      </c>
      <c r="H420" s="63">
        <f>H443</f>
        <v>0</v>
      </c>
      <c r="I420" s="63">
        <f t="shared" si="86"/>
        <v>662</v>
      </c>
      <c r="J420" s="63">
        <f>J421+J443</f>
        <v>1670</v>
      </c>
      <c r="K420" s="63">
        <f t="shared" si="87"/>
        <v>2332</v>
      </c>
      <c r="L420" s="63">
        <f>L421+L443</f>
        <v>600</v>
      </c>
      <c r="M420" s="63">
        <f t="shared" si="87"/>
        <v>2932</v>
      </c>
      <c r="N420" s="63">
        <f>N421+N443</f>
        <v>2596.1</v>
      </c>
      <c r="O420" s="63">
        <f t="shared" si="81"/>
        <v>5528.1</v>
      </c>
      <c r="P420" s="63">
        <f>P421+P443</f>
        <v>100</v>
      </c>
      <c r="Q420" s="63">
        <f t="shared" si="83"/>
        <v>5628.1</v>
      </c>
      <c r="R420" s="63">
        <f>R421+R443</f>
        <v>0</v>
      </c>
      <c r="S420" s="63">
        <f t="shared" si="84"/>
        <v>5628.1</v>
      </c>
      <c r="T420" s="63">
        <f>T421+T443</f>
        <v>22279.4</v>
      </c>
      <c r="U420" s="63">
        <f t="shared" si="84"/>
        <v>27907.5</v>
      </c>
      <c r="V420" s="63">
        <f>V421+V443</f>
        <v>3762.2</v>
      </c>
      <c r="W420" s="63">
        <f t="shared" si="84"/>
        <v>31669.7</v>
      </c>
      <c r="X420" s="63">
        <f>X421+X443</f>
        <v>-450</v>
      </c>
      <c r="Y420" s="63">
        <f t="shared" si="84"/>
        <v>31219.7</v>
      </c>
      <c r="Z420" s="63">
        <f>Z421+Z443</f>
        <v>0</v>
      </c>
      <c r="AA420" s="63">
        <f t="shared" si="85"/>
        <v>31219.7</v>
      </c>
      <c r="AB420" s="63">
        <f>AB421+AB443</f>
        <v>1000</v>
      </c>
      <c r="AC420" s="63">
        <f t="shared" si="85"/>
        <v>32219.7</v>
      </c>
      <c r="AD420" s="63">
        <f>AD421+AD443</f>
        <v>-22941.4</v>
      </c>
      <c r="AE420" s="63">
        <f t="shared" si="85"/>
        <v>9278.2999999999993</v>
      </c>
    </row>
    <row r="421" spans="1:31" s="65" customFormat="1" ht="43.15" customHeight="1" x14ac:dyDescent="0.3">
      <c r="A421" s="66"/>
      <c r="B421" s="13"/>
      <c r="C421" s="132" t="s">
        <v>478</v>
      </c>
      <c r="D421" s="131" t="s">
        <v>482</v>
      </c>
      <c r="E421" s="131"/>
      <c r="F421" s="54"/>
      <c r="G421" s="63"/>
      <c r="H421" s="63"/>
      <c r="I421" s="139">
        <f t="shared" ref="I421" si="88">G421+H421</f>
        <v>0</v>
      </c>
      <c r="J421" s="139">
        <f>J422+J425+J443</f>
        <v>1670</v>
      </c>
      <c r="K421" s="139">
        <f t="shared" ref="K421:M421" si="89">I421+J421</f>
        <v>1670</v>
      </c>
      <c r="L421" s="139">
        <f>L422+L425+L443+L430</f>
        <v>600</v>
      </c>
      <c r="M421" s="139">
        <f t="shared" si="89"/>
        <v>2270</v>
      </c>
      <c r="N421" s="139">
        <f>N422+N425+N430+N433</f>
        <v>2596.1</v>
      </c>
      <c r="O421" s="139">
        <f t="shared" si="81"/>
        <v>4866.1000000000004</v>
      </c>
      <c r="P421" s="139">
        <f>P422+P425+P430+P433</f>
        <v>100</v>
      </c>
      <c r="Q421" s="139">
        <f t="shared" si="83"/>
        <v>4966.1000000000004</v>
      </c>
      <c r="R421" s="139">
        <f>R422+R425+R430+R433</f>
        <v>0</v>
      </c>
      <c r="S421" s="139">
        <f t="shared" si="84"/>
        <v>4966.1000000000004</v>
      </c>
      <c r="T421" s="139">
        <f>T422+T425+T430+T433+T436</f>
        <v>22391.4</v>
      </c>
      <c r="U421" s="139">
        <f t="shared" si="84"/>
        <v>27357.5</v>
      </c>
      <c r="V421" s="139">
        <f>V422+V425+V430+V433+V436</f>
        <v>3762.2</v>
      </c>
      <c r="W421" s="139">
        <f t="shared" si="84"/>
        <v>31119.7</v>
      </c>
      <c r="X421" s="139">
        <f>X422+X425+X430+X433+X436</f>
        <v>-450</v>
      </c>
      <c r="Y421" s="139">
        <f t="shared" si="84"/>
        <v>30669.7</v>
      </c>
      <c r="Z421" s="139">
        <f>Z422+Z425+Z430+Z433+Z436</f>
        <v>0</v>
      </c>
      <c r="AA421" s="139">
        <f t="shared" si="85"/>
        <v>30669.7</v>
      </c>
      <c r="AB421" s="139">
        <f>AB422+AB425+AB430+AB433+AB436</f>
        <v>1000</v>
      </c>
      <c r="AC421" s="139">
        <f t="shared" si="85"/>
        <v>31669.7</v>
      </c>
      <c r="AD421" s="139">
        <f>AD422+AD425+AD430+AD433+AD436</f>
        <v>-22391.4</v>
      </c>
      <c r="AE421" s="139">
        <f t="shared" si="85"/>
        <v>9278.2999999999993</v>
      </c>
    </row>
    <row r="422" spans="1:31" s="65" customFormat="1" ht="27" customHeight="1" x14ac:dyDescent="0.3">
      <c r="A422" s="66"/>
      <c r="B422" s="13"/>
      <c r="C422" s="132" t="s">
        <v>479</v>
      </c>
      <c r="D422" s="131" t="s">
        <v>483</v>
      </c>
      <c r="E422" s="131"/>
      <c r="F422" s="54"/>
      <c r="G422" s="63"/>
      <c r="H422" s="63"/>
      <c r="I422" s="139">
        <f t="shared" ref="I422" si="90">G422+H422</f>
        <v>0</v>
      </c>
      <c r="J422" s="139">
        <f t="shared" ref="J422:AD422" si="91">J423</f>
        <v>1170</v>
      </c>
      <c r="K422" s="139">
        <f t="shared" ref="K422:M422" si="92">I422+J422</f>
        <v>1170</v>
      </c>
      <c r="L422" s="139">
        <f t="shared" si="91"/>
        <v>0</v>
      </c>
      <c r="M422" s="139">
        <f t="shared" si="92"/>
        <v>1170</v>
      </c>
      <c r="N422" s="139">
        <f t="shared" si="91"/>
        <v>0</v>
      </c>
      <c r="O422" s="139">
        <f t="shared" si="81"/>
        <v>1170</v>
      </c>
      <c r="P422" s="139">
        <f t="shared" si="91"/>
        <v>0</v>
      </c>
      <c r="Q422" s="139">
        <f t="shared" si="83"/>
        <v>1170</v>
      </c>
      <c r="R422" s="139">
        <f t="shared" si="91"/>
        <v>0</v>
      </c>
      <c r="S422" s="139">
        <f t="shared" si="84"/>
        <v>1170</v>
      </c>
      <c r="T422" s="139">
        <f t="shared" si="91"/>
        <v>0</v>
      </c>
      <c r="U422" s="139">
        <f t="shared" si="84"/>
        <v>1170</v>
      </c>
      <c r="V422" s="139">
        <f t="shared" si="91"/>
        <v>0</v>
      </c>
      <c r="W422" s="139">
        <f t="shared" si="84"/>
        <v>1170</v>
      </c>
      <c r="X422" s="139">
        <f t="shared" si="91"/>
        <v>0</v>
      </c>
      <c r="Y422" s="139">
        <f t="shared" si="84"/>
        <v>1170</v>
      </c>
      <c r="Z422" s="139">
        <f t="shared" si="91"/>
        <v>0</v>
      </c>
      <c r="AA422" s="139">
        <f t="shared" si="85"/>
        <v>1170</v>
      </c>
      <c r="AB422" s="139">
        <f t="shared" si="91"/>
        <v>0</v>
      </c>
      <c r="AC422" s="139">
        <f t="shared" si="85"/>
        <v>1170</v>
      </c>
      <c r="AD422" s="139">
        <f t="shared" si="91"/>
        <v>0</v>
      </c>
      <c r="AE422" s="139">
        <f t="shared" si="85"/>
        <v>1170</v>
      </c>
    </row>
    <row r="423" spans="1:31" s="65" customFormat="1" ht="27" customHeight="1" x14ac:dyDescent="0.3">
      <c r="A423" s="66"/>
      <c r="B423" s="13"/>
      <c r="C423" s="132" t="s">
        <v>53</v>
      </c>
      <c r="D423" s="131" t="s">
        <v>486</v>
      </c>
      <c r="E423" s="131"/>
      <c r="F423" s="54"/>
      <c r="G423" s="63"/>
      <c r="H423" s="63"/>
      <c r="I423" s="139">
        <f t="shared" ref="I423" si="93">G423+H423</f>
        <v>0</v>
      </c>
      <c r="J423" s="139">
        <f t="shared" ref="J423:AD423" si="94">J424</f>
        <v>1170</v>
      </c>
      <c r="K423" s="139">
        <f t="shared" ref="K423:M423" si="95">I423+J423</f>
        <v>1170</v>
      </c>
      <c r="L423" s="139">
        <f t="shared" si="94"/>
        <v>0</v>
      </c>
      <c r="M423" s="139">
        <f t="shared" si="95"/>
        <v>1170</v>
      </c>
      <c r="N423" s="139">
        <f t="shared" si="94"/>
        <v>0</v>
      </c>
      <c r="O423" s="139">
        <f t="shared" si="81"/>
        <v>1170</v>
      </c>
      <c r="P423" s="139">
        <f t="shared" si="94"/>
        <v>0</v>
      </c>
      <c r="Q423" s="139">
        <f t="shared" si="83"/>
        <v>1170</v>
      </c>
      <c r="R423" s="139">
        <f t="shared" si="94"/>
        <v>0</v>
      </c>
      <c r="S423" s="139">
        <f t="shared" si="84"/>
        <v>1170</v>
      </c>
      <c r="T423" s="139">
        <f t="shared" si="94"/>
        <v>0</v>
      </c>
      <c r="U423" s="139">
        <f t="shared" si="84"/>
        <v>1170</v>
      </c>
      <c r="V423" s="139">
        <f t="shared" si="94"/>
        <v>0</v>
      </c>
      <c r="W423" s="139">
        <f t="shared" si="84"/>
        <v>1170</v>
      </c>
      <c r="X423" s="139">
        <f t="shared" si="94"/>
        <v>0</v>
      </c>
      <c r="Y423" s="139">
        <f t="shared" si="84"/>
        <v>1170</v>
      </c>
      <c r="Z423" s="139">
        <f t="shared" si="94"/>
        <v>0</v>
      </c>
      <c r="AA423" s="139">
        <f t="shared" si="85"/>
        <v>1170</v>
      </c>
      <c r="AB423" s="139">
        <f t="shared" si="94"/>
        <v>0</v>
      </c>
      <c r="AC423" s="139">
        <f t="shared" si="85"/>
        <v>1170</v>
      </c>
      <c r="AD423" s="139">
        <f t="shared" si="94"/>
        <v>0</v>
      </c>
      <c r="AE423" s="139">
        <f t="shared" si="85"/>
        <v>1170</v>
      </c>
    </row>
    <row r="424" spans="1:31" s="65" customFormat="1" ht="39" x14ac:dyDescent="0.3">
      <c r="A424" s="66"/>
      <c r="B424" s="13"/>
      <c r="C424" s="61" t="s">
        <v>14</v>
      </c>
      <c r="D424" s="131" t="s">
        <v>486</v>
      </c>
      <c r="E424" s="131" t="s">
        <v>292</v>
      </c>
      <c r="F424" s="54"/>
      <c r="G424" s="63"/>
      <c r="H424" s="63"/>
      <c r="I424" s="63"/>
      <c r="J424" s="139">
        <v>1170</v>
      </c>
      <c r="K424" s="139">
        <f t="shared" si="87"/>
        <v>1170</v>
      </c>
      <c r="L424" s="139"/>
      <c r="M424" s="139">
        <f t="shared" si="87"/>
        <v>1170</v>
      </c>
      <c r="N424" s="139"/>
      <c r="O424" s="139">
        <f t="shared" si="81"/>
        <v>1170</v>
      </c>
      <c r="P424" s="139"/>
      <c r="Q424" s="139">
        <f t="shared" si="83"/>
        <v>1170</v>
      </c>
      <c r="R424" s="139"/>
      <c r="S424" s="139">
        <f t="shared" si="84"/>
        <v>1170</v>
      </c>
      <c r="T424" s="139"/>
      <c r="U424" s="139">
        <f t="shared" si="84"/>
        <v>1170</v>
      </c>
      <c r="V424" s="139"/>
      <c r="W424" s="139">
        <f t="shared" si="84"/>
        <v>1170</v>
      </c>
      <c r="X424" s="139"/>
      <c r="Y424" s="139">
        <f t="shared" si="84"/>
        <v>1170</v>
      </c>
      <c r="Z424" s="139"/>
      <c r="AA424" s="139">
        <f t="shared" si="85"/>
        <v>1170</v>
      </c>
      <c r="AB424" s="139"/>
      <c r="AC424" s="139">
        <f t="shared" si="85"/>
        <v>1170</v>
      </c>
      <c r="AD424" s="139"/>
      <c r="AE424" s="139">
        <f t="shared" si="85"/>
        <v>1170</v>
      </c>
    </row>
    <row r="425" spans="1:31" s="65" customFormat="1" ht="30.6" customHeight="1" x14ac:dyDescent="0.3">
      <c r="A425" s="66"/>
      <c r="B425" s="13"/>
      <c r="C425" s="61" t="s">
        <v>480</v>
      </c>
      <c r="D425" s="131" t="s">
        <v>484</v>
      </c>
      <c r="E425" s="131"/>
      <c r="F425" s="54"/>
      <c r="G425" s="63"/>
      <c r="H425" s="63"/>
      <c r="I425" s="139">
        <f t="shared" ref="I425" si="96">G425+H425</f>
        <v>0</v>
      </c>
      <c r="J425" s="139">
        <f t="shared" ref="J425:T425" si="97">J428</f>
        <v>500</v>
      </c>
      <c r="K425" s="139">
        <f t="shared" ref="K425:M425" si="98">I425+J425</f>
        <v>500</v>
      </c>
      <c r="L425" s="139">
        <f t="shared" si="97"/>
        <v>0</v>
      </c>
      <c r="M425" s="139">
        <f t="shared" si="98"/>
        <v>500</v>
      </c>
      <c r="N425" s="139">
        <f t="shared" si="97"/>
        <v>0</v>
      </c>
      <c r="O425" s="139">
        <f t="shared" si="81"/>
        <v>500</v>
      </c>
      <c r="P425" s="139">
        <f t="shared" si="97"/>
        <v>0</v>
      </c>
      <c r="Q425" s="139">
        <f t="shared" si="83"/>
        <v>500</v>
      </c>
      <c r="R425" s="139">
        <f t="shared" si="97"/>
        <v>0</v>
      </c>
      <c r="S425" s="139">
        <f t="shared" si="84"/>
        <v>500</v>
      </c>
      <c r="T425" s="139">
        <f t="shared" si="97"/>
        <v>0</v>
      </c>
      <c r="U425" s="139">
        <f t="shared" si="84"/>
        <v>500</v>
      </c>
      <c r="V425" s="139">
        <f>V426+V428</f>
        <v>270</v>
      </c>
      <c r="W425" s="139">
        <f t="shared" si="84"/>
        <v>770</v>
      </c>
      <c r="X425" s="139">
        <f>X426+X428</f>
        <v>0</v>
      </c>
      <c r="Y425" s="139">
        <f t="shared" si="84"/>
        <v>770</v>
      </c>
      <c r="Z425" s="139">
        <f>Z426+Z428</f>
        <v>0</v>
      </c>
      <c r="AA425" s="139">
        <f t="shared" si="85"/>
        <v>770</v>
      </c>
      <c r="AB425" s="139">
        <f>AB426+AB428</f>
        <v>0</v>
      </c>
      <c r="AC425" s="139">
        <f t="shared" si="85"/>
        <v>770</v>
      </c>
      <c r="AD425" s="139">
        <f>AD426+AD428</f>
        <v>0</v>
      </c>
      <c r="AE425" s="139">
        <f t="shared" si="85"/>
        <v>770</v>
      </c>
    </row>
    <row r="426" spans="1:31" s="65" customFormat="1" ht="30.6" customHeight="1" x14ac:dyDescent="0.3">
      <c r="A426" s="66"/>
      <c r="B426" s="13"/>
      <c r="C426" s="61" t="s">
        <v>53</v>
      </c>
      <c r="D426" s="131" t="s">
        <v>546</v>
      </c>
      <c r="E426" s="131"/>
      <c r="F426" s="54"/>
      <c r="G426" s="63"/>
      <c r="H426" s="63"/>
      <c r="I426" s="139"/>
      <c r="J426" s="139"/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>
        <f t="shared" ref="U426" si="99">S426+T426</f>
        <v>0</v>
      </c>
      <c r="V426" s="139">
        <f t="shared" ref="J426:AD428" si="100">V427</f>
        <v>270</v>
      </c>
      <c r="W426" s="139">
        <f t="shared" ref="W426:AE426" si="101">U426+V426</f>
        <v>270</v>
      </c>
      <c r="X426" s="139">
        <f t="shared" si="100"/>
        <v>0</v>
      </c>
      <c r="Y426" s="139">
        <f t="shared" si="101"/>
        <v>270</v>
      </c>
      <c r="Z426" s="139">
        <f t="shared" si="100"/>
        <v>0</v>
      </c>
      <c r="AA426" s="139">
        <f t="shared" si="101"/>
        <v>270</v>
      </c>
      <c r="AB426" s="139">
        <f t="shared" si="100"/>
        <v>0</v>
      </c>
      <c r="AC426" s="139">
        <f t="shared" si="101"/>
        <v>270</v>
      </c>
      <c r="AD426" s="139">
        <f t="shared" si="100"/>
        <v>0</v>
      </c>
      <c r="AE426" s="139">
        <f t="shared" si="101"/>
        <v>270</v>
      </c>
    </row>
    <row r="427" spans="1:31" s="65" customFormat="1" ht="46.5" customHeight="1" x14ac:dyDescent="0.3">
      <c r="A427" s="66"/>
      <c r="B427" s="13"/>
      <c r="C427" s="61" t="s">
        <v>14</v>
      </c>
      <c r="D427" s="131" t="s">
        <v>546</v>
      </c>
      <c r="E427" s="131" t="s">
        <v>292</v>
      </c>
      <c r="F427" s="54"/>
      <c r="G427" s="63"/>
      <c r="H427" s="63"/>
      <c r="I427" s="139"/>
      <c r="J427" s="139"/>
      <c r="K427" s="139"/>
      <c r="L427" s="139"/>
      <c r="M427" s="139"/>
      <c r="N427" s="139"/>
      <c r="O427" s="139"/>
      <c r="P427" s="139"/>
      <c r="Q427" s="139"/>
      <c r="R427" s="139"/>
      <c r="S427" s="139"/>
      <c r="T427" s="139"/>
      <c r="U427" s="139"/>
      <c r="V427" s="139">
        <v>270</v>
      </c>
      <c r="W427" s="139">
        <f t="shared" si="84"/>
        <v>270</v>
      </c>
      <c r="X427" s="139"/>
      <c r="Y427" s="139">
        <f t="shared" si="84"/>
        <v>270</v>
      </c>
      <c r="Z427" s="139"/>
      <c r="AA427" s="139">
        <f t="shared" si="85"/>
        <v>270</v>
      </c>
      <c r="AB427" s="139"/>
      <c r="AC427" s="139">
        <f t="shared" si="85"/>
        <v>270</v>
      </c>
      <c r="AD427" s="139"/>
      <c r="AE427" s="139">
        <f t="shared" si="85"/>
        <v>270</v>
      </c>
    </row>
    <row r="428" spans="1:31" s="65" customFormat="1" ht="46.9" customHeight="1" x14ac:dyDescent="0.3">
      <c r="A428" s="66"/>
      <c r="B428" s="13"/>
      <c r="C428" s="61" t="s">
        <v>481</v>
      </c>
      <c r="D428" s="131" t="s">
        <v>485</v>
      </c>
      <c r="E428" s="131"/>
      <c r="F428" s="54"/>
      <c r="G428" s="63"/>
      <c r="H428" s="63"/>
      <c r="I428" s="139">
        <f t="shared" ref="I428" si="102">G428+H428</f>
        <v>0</v>
      </c>
      <c r="J428" s="139">
        <f t="shared" si="100"/>
        <v>500</v>
      </c>
      <c r="K428" s="139">
        <f t="shared" ref="K428:M428" si="103">I428+J428</f>
        <v>500</v>
      </c>
      <c r="L428" s="139">
        <f t="shared" si="100"/>
        <v>0</v>
      </c>
      <c r="M428" s="139">
        <f t="shared" si="103"/>
        <v>500</v>
      </c>
      <c r="N428" s="139">
        <f t="shared" si="100"/>
        <v>0</v>
      </c>
      <c r="O428" s="139">
        <f t="shared" si="81"/>
        <v>500</v>
      </c>
      <c r="P428" s="139">
        <f t="shared" si="100"/>
        <v>0</v>
      </c>
      <c r="Q428" s="139">
        <f t="shared" si="83"/>
        <v>500</v>
      </c>
      <c r="R428" s="139">
        <f t="shared" si="100"/>
        <v>0</v>
      </c>
      <c r="S428" s="139">
        <f t="shared" si="84"/>
        <v>500</v>
      </c>
      <c r="T428" s="139">
        <f t="shared" si="100"/>
        <v>0</v>
      </c>
      <c r="U428" s="139">
        <f t="shared" si="84"/>
        <v>500</v>
      </c>
      <c r="V428" s="139">
        <f t="shared" si="100"/>
        <v>0</v>
      </c>
      <c r="W428" s="139">
        <f t="shared" si="84"/>
        <v>500</v>
      </c>
      <c r="X428" s="139">
        <f t="shared" si="100"/>
        <v>0</v>
      </c>
      <c r="Y428" s="139">
        <f t="shared" si="84"/>
        <v>500</v>
      </c>
      <c r="Z428" s="139">
        <f t="shared" si="100"/>
        <v>0</v>
      </c>
      <c r="AA428" s="139">
        <f t="shared" si="85"/>
        <v>500</v>
      </c>
      <c r="AB428" s="139">
        <f t="shared" si="100"/>
        <v>0</v>
      </c>
      <c r="AC428" s="139">
        <f t="shared" si="85"/>
        <v>500</v>
      </c>
      <c r="AD428" s="139">
        <f t="shared" si="100"/>
        <v>0</v>
      </c>
      <c r="AE428" s="139">
        <f t="shared" si="85"/>
        <v>500</v>
      </c>
    </row>
    <row r="429" spans="1:31" s="65" customFormat="1" ht="27.6" customHeight="1" x14ac:dyDescent="0.3">
      <c r="A429" s="66"/>
      <c r="B429" s="13"/>
      <c r="C429" s="61" t="s">
        <v>18</v>
      </c>
      <c r="D429" s="131" t="s">
        <v>485</v>
      </c>
      <c r="E429" s="131" t="s">
        <v>401</v>
      </c>
      <c r="F429" s="54"/>
      <c r="G429" s="63"/>
      <c r="H429" s="63"/>
      <c r="I429" s="63"/>
      <c r="J429" s="139">
        <v>500</v>
      </c>
      <c r="K429" s="139">
        <f t="shared" si="87"/>
        <v>500</v>
      </c>
      <c r="L429" s="139"/>
      <c r="M429" s="139">
        <f t="shared" si="87"/>
        <v>500</v>
      </c>
      <c r="N429" s="139"/>
      <c r="O429" s="139">
        <f t="shared" si="81"/>
        <v>500</v>
      </c>
      <c r="P429" s="139"/>
      <c r="Q429" s="139">
        <f t="shared" si="83"/>
        <v>500</v>
      </c>
      <c r="R429" s="139"/>
      <c r="S429" s="139">
        <f t="shared" si="84"/>
        <v>500</v>
      </c>
      <c r="T429" s="139"/>
      <c r="U429" s="139">
        <f t="shared" si="84"/>
        <v>500</v>
      </c>
      <c r="V429" s="139"/>
      <c r="W429" s="139">
        <f t="shared" si="84"/>
        <v>500</v>
      </c>
      <c r="X429" s="139"/>
      <c r="Y429" s="139">
        <f t="shared" si="84"/>
        <v>500</v>
      </c>
      <c r="Z429" s="139"/>
      <c r="AA429" s="139">
        <f t="shared" si="85"/>
        <v>500</v>
      </c>
      <c r="AB429" s="139"/>
      <c r="AC429" s="139">
        <f t="shared" si="85"/>
        <v>500</v>
      </c>
      <c r="AD429" s="139"/>
      <c r="AE429" s="139">
        <f t="shared" si="85"/>
        <v>500</v>
      </c>
    </row>
    <row r="430" spans="1:31" s="65" customFormat="1" ht="39" x14ac:dyDescent="0.3">
      <c r="A430" s="66"/>
      <c r="B430" s="13"/>
      <c r="C430" s="61" t="s">
        <v>509</v>
      </c>
      <c r="D430" s="131" t="s">
        <v>507</v>
      </c>
      <c r="E430" s="131"/>
      <c r="F430" s="54"/>
      <c r="G430" s="63"/>
      <c r="H430" s="63"/>
      <c r="I430" s="63"/>
      <c r="J430" s="139"/>
      <c r="K430" s="139"/>
      <c r="L430" s="139">
        <f>L431</f>
        <v>600</v>
      </c>
      <c r="M430" s="139">
        <f t="shared" si="87"/>
        <v>600</v>
      </c>
      <c r="N430" s="139">
        <f>N431</f>
        <v>250</v>
      </c>
      <c r="O430" s="139">
        <f t="shared" si="81"/>
        <v>850</v>
      </c>
      <c r="P430" s="139">
        <f>P431</f>
        <v>100</v>
      </c>
      <c r="Q430" s="139">
        <f t="shared" si="83"/>
        <v>950</v>
      </c>
      <c r="R430" s="139">
        <f>R431</f>
        <v>0</v>
      </c>
      <c r="S430" s="139">
        <f t="shared" si="84"/>
        <v>950</v>
      </c>
      <c r="T430" s="139">
        <f>T431</f>
        <v>0</v>
      </c>
      <c r="U430" s="139">
        <f t="shared" si="84"/>
        <v>950</v>
      </c>
      <c r="V430" s="139">
        <f>V431</f>
        <v>0</v>
      </c>
      <c r="W430" s="139">
        <f t="shared" si="84"/>
        <v>950</v>
      </c>
      <c r="X430" s="139">
        <f>X431</f>
        <v>-450</v>
      </c>
      <c r="Y430" s="139">
        <f t="shared" si="84"/>
        <v>500</v>
      </c>
      <c r="Z430" s="139">
        <f>Z431</f>
        <v>0</v>
      </c>
      <c r="AA430" s="139">
        <f t="shared" si="85"/>
        <v>500</v>
      </c>
      <c r="AB430" s="139">
        <f>AB431</f>
        <v>0</v>
      </c>
      <c r="AC430" s="139">
        <f t="shared" si="85"/>
        <v>500</v>
      </c>
      <c r="AD430" s="139">
        <f>AD431</f>
        <v>0</v>
      </c>
      <c r="AE430" s="139">
        <f t="shared" si="85"/>
        <v>500</v>
      </c>
    </row>
    <row r="431" spans="1:31" s="65" customFormat="1" ht="43.9" customHeight="1" x14ac:dyDescent="0.3">
      <c r="A431" s="66"/>
      <c r="B431" s="13"/>
      <c r="C431" s="61" t="s">
        <v>481</v>
      </c>
      <c r="D431" s="131" t="s">
        <v>508</v>
      </c>
      <c r="E431" s="131"/>
      <c r="F431" s="54"/>
      <c r="G431" s="63"/>
      <c r="H431" s="63"/>
      <c r="I431" s="63"/>
      <c r="J431" s="139"/>
      <c r="K431" s="139"/>
      <c r="L431" s="139">
        <f>L432</f>
        <v>600</v>
      </c>
      <c r="M431" s="139">
        <f t="shared" si="87"/>
        <v>600</v>
      </c>
      <c r="N431" s="139">
        <f>N432</f>
        <v>250</v>
      </c>
      <c r="O431" s="139">
        <f t="shared" si="81"/>
        <v>850</v>
      </c>
      <c r="P431" s="139">
        <f>P432</f>
        <v>100</v>
      </c>
      <c r="Q431" s="139">
        <f t="shared" si="83"/>
        <v>950</v>
      </c>
      <c r="R431" s="139">
        <f>R432</f>
        <v>0</v>
      </c>
      <c r="S431" s="139">
        <f t="shared" si="84"/>
        <v>950</v>
      </c>
      <c r="T431" s="139">
        <f>T432</f>
        <v>0</v>
      </c>
      <c r="U431" s="139">
        <f t="shared" si="84"/>
        <v>950</v>
      </c>
      <c r="V431" s="139">
        <f>V432</f>
        <v>0</v>
      </c>
      <c r="W431" s="139">
        <f t="shared" si="84"/>
        <v>950</v>
      </c>
      <c r="X431" s="139">
        <f>X432</f>
        <v>-450</v>
      </c>
      <c r="Y431" s="139">
        <f t="shared" si="84"/>
        <v>500</v>
      </c>
      <c r="Z431" s="139">
        <f>Z432</f>
        <v>0</v>
      </c>
      <c r="AA431" s="139">
        <f t="shared" si="85"/>
        <v>500</v>
      </c>
      <c r="AB431" s="139">
        <f>AB432</f>
        <v>0</v>
      </c>
      <c r="AC431" s="139">
        <f t="shared" si="85"/>
        <v>500</v>
      </c>
      <c r="AD431" s="139">
        <f>AD432</f>
        <v>0</v>
      </c>
      <c r="AE431" s="139">
        <f t="shared" si="85"/>
        <v>500</v>
      </c>
    </row>
    <row r="432" spans="1:31" s="65" customFormat="1" ht="26.45" customHeight="1" x14ac:dyDescent="0.3">
      <c r="A432" s="66"/>
      <c r="B432" s="13"/>
      <c r="C432" s="61" t="s">
        <v>18</v>
      </c>
      <c r="D432" s="131" t="s">
        <v>508</v>
      </c>
      <c r="E432" s="131" t="s">
        <v>401</v>
      </c>
      <c r="F432" s="54"/>
      <c r="G432" s="63"/>
      <c r="H432" s="63"/>
      <c r="I432" s="63"/>
      <c r="J432" s="139"/>
      <c r="K432" s="139"/>
      <c r="L432" s="139">
        <v>600</v>
      </c>
      <c r="M432" s="139">
        <f t="shared" si="87"/>
        <v>600</v>
      </c>
      <c r="N432" s="139">
        <v>250</v>
      </c>
      <c r="O432" s="139">
        <f t="shared" si="81"/>
        <v>850</v>
      </c>
      <c r="P432" s="139">
        <v>100</v>
      </c>
      <c r="Q432" s="139">
        <f t="shared" si="83"/>
        <v>950</v>
      </c>
      <c r="R432" s="139"/>
      <c r="S432" s="139">
        <f t="shared" si="84"/>
        <v>950</v>
      </c>
      <c r="T432" s="139"/>
      <c r="U432" s="139">
        <f t="shared" si="84"/>
        <v>950</v>
      </c>
      <c r="V432" s="139"/>
      <c r="W432" s="139">
        <f t="shared" si="84"/>
        <v>950</v>
      </c>
      <c r="X432" s="139">
        <v>-450</v>
      </c>
      <c r="Y432" s="139">
        <f t="shared" si="84"/>
        <v>500</v>
      </c>
      <c r="Z432" s="139"/>
      <c r="AA432" s="139">
        <f t="shared" si="85"/>
        <v>500</v>
      </c>
      <c r="AB432" s="139"/>
      <c r="AC432" s="139">
        <f t="shared" si="85"/>
        <v>500</v>
      </c>
      <c r="AD432" s="139"/>
      <c r="AE432" s="139">
        <f t="shared" si="85"/>
        <v>500</v>
      </c>
    </row>
    <row r="433" spans="1:31" s="65" customFormat="1" ht="66" customHeight="1" x14ac:dyDescent="0.3">
      <c r="A433" s="66"/>
      <c r="B433" s="13"/>
      <c r="C433" s="61" t="s">
        <v>397</v>
      </c>
      <c r="D433" s="131" t="s">
        <v>519</v>
      </c>
      <c r="E433" s="131"/>
      <c r="F433" s="54"/>
      <c r="G433" s="63"/>
      <c r="H433" s="63"/>
      <c r="I433" s="63"/>
      <c r="J433" s="139"/>
      <c r="K433" s="139"/>
      <c r="L433" s="139"/>
      <c r="M433" s="139"/>
      <c r="N433" s="139">
        <f>N434</f>
        <v>2346.1</v>
      </c>
      <c r="O433" s="139">
        <f t="shared" si="81"/>
        <v>2346.1</v>
      </c>
      <c r="P433" s="139">
        <f>P434</f>
        <v>0</v>
      </c>
      <c r="Q433" s="139">
        <f t="shared" si="83"/>
        <v>2346.1</v>
      </c>
      <c r="R433" s="139">
        <f>R434</f>
        <v>0</v>
      </c>
      <c r="S433" s="139">
        <f t="shared" si="84"/>
        <v>2346.1</v>
      </c>
      <c r="T433" s="139">
        <f>T434</f>
        <v>0</v>
      </c>
      <c r="U433" s="139">
        <f t="shared" si="84"/>
        <v>2346.1</v>
      </c>
      <c r="V433" s="139">
        <f>V434</f>
        <v>3492.2</v>
      </c>
      <c r="W433" s="139">
        <f t="shared" si="84"/>
        <v>5838.2999999999993</v>
      </c>
      <c r="X433" s="139">
        <f>X434</f>
        <v>0</v>
      </c>
      <c r="Y433" s="139">
        <f t="shared" si="84"/>
        <v>5838.2999999999993</v>
      </c>
      <c r="Z433" s="139">
        <f>Z434</f>
        <v>0</v>
      </c>
      <c r="AA433" s="139">
        <f t="shared" si="85"/>
        <v>5838.2999999999993</v>
      </c>
      <c r="AB433" s="139">
        <f>AB434</f>
        <v>1000</v>
      </c>
      <c r="AC433" s="139">
        <f t="shared" si="85"/>
        <v>6838.2999999999993</v>
      </c>
      <c r="AD433" s="139">
        <f>AD434</f>
        <v>0</v>
      </c>
      <c r="AE433" s="139">
        <f t="shared" si="85"/>
        <v>6838.2999999999993</v>
      </c>
    </row>
    <row r="434" spans="1:31" s="65" customFormat="1" ht="45" customHeight="1" x14ac:dyDescent="0.3">
      <c r="A434" s="66"/>
      <c r="B434" s="13"/>
      <c r="C434" s="61" t="s">
        <v>398</v>
      </c>
      <c r="D434" s="131" t="s">
        <v>520</v>
      </c>
      <c r="E434" s="131"/>
      <c r="F434" s="54"/>
      <c r="G434" s="63"/>
      <c r="H434" s="63"/>
      <c r="I434" s="63"/>
      <c r="J434" s="139"/>
      <c r="K434" s="139"/>
      <c r="L434" s="139"/>
      <c r="M434" s="139"/>
      <c r="N434" s="139">
        <f>N435</f>
        <v>2346.1</v>
      </c>
      <c r="O434" s="139">
        <f t="shared" si="81"/>
        <v>2346.1</v>
      </c>
      <c r="P434" s="139">
        <f>P435</f>
        <v>0</v>
      </c>
      <c r="Q434" s="139">
        <f t="shared" si="83"/>
        <v>2346.1</v>
      </c>
      <c r="R434" s="139">
        <f>R435</f>
        <v>0</v>
      </c>
      <c r="S434" s="139">
        <f t="shared" si="84"/>
        <v>2346.1</v>
      </c>
      <c r="T434" s="139">
        <f>T435</f>
        <v>0</v>
      </c>
      <c r="U434" s="139">
        <f t="shared" si="84"/>
        <v>2346.1</v>
      </c>
      <c r="V434" s="139">
        <f>V435</f>
        <v>3492.2</v>
      </c>
      <c r="W434" s="139">
        <f t="shared" si="84"/>
        <v>5838.2999999999993</v>
      </c>
      <c r="X434" s="139">
        <f>X435</f>
        <v>0</v>
      </c>
      <c r="Y434" s="139">
        <f t="shared" si="84"/>
        <v>5838.2999999999993</v>
      </c>
      <c r="Z434" s="139">
        <f>Z435</f>
        <v>0</v>
      </c>
      <c r="AA434" s="139">
        <f t="shared" si="85"/>
        <v>5838.2999999999993</v>
      </c>
      <c r="AB434" s="139">
        <f>AB435</f>
        <v>1000</v>
      </c>
      <c r="AC434" s="139">
        <f t="shared" si="85"/>
        <v>6838.2999999999993</v>
      </c>
      <c r="AD434" s="139">
        <f>AD435</f>
        <v>0</v>
      </c>
      <c r="AE434" s="139">
        <f t="shared" si="85"/>
        <v>6838.2999999999993</v>
      </c>
    </row>
    <row r="435" spans="1:31" s="65" customFormat="1" ht="27.6" customHeight="1" x14ac:dyDescent="0.3">
      <c r="A435" s="66"/>
      <c r="B435" s="13"/>
      <c r="C435" s="61" t="s">
        <v>18</v>
      </c>
      <c r="D435" s="131" t="s">
        <v>521</v>
      </c>
      <c r="E435" s="131" t="s">
        <v>401</v>
      </c>
      <c r="F435" s="54"/>
      <c r="G435" s="63"/>
      <c r="H435" s="63"/>
      <c r="I435" s="63"/>
      <c r="J435" s="139"/>
      <c r="K435" s="139"/>
      <c r="L435" s="139"/>
      <c r="M435" s="139"/>
      <c r="N435" s="139">
        <v>2346.1</v>
      </c>
      <c r="O435" s="139">
        <f t="shared" si="81"/>
        <v>2346.1</v>
      </c>
      <c r="P435" s="139"/>
      <c r="Q435" s="139">
        <f t="shared" si="83"/>
        <v>2346.1</v>
      </c>
      <c r="R435" s="139"/>
      <c r="S435" s="139">
        <f t="shared" si="84"/>
        <v>2346.1</v>
      </c>
      <c r="T435" s="139"/>
      <c r="U435" s="139">
        <f t="shared" si="84"/>
        <v>2346.1</v>
      </c>
      <c r="V435" s="139">
        <v>3492.2</v>
      </c>
      <c r="W435" s="139">
        <f t="shared" si="84"/>
        <v>5838.2999999999993</v>
      </c>
      <c r="X435" s="139"/>
      <c r="Y435" s="139">
        <f t="shared" si="84"/>
        <v>5838.2999999999993</v>
      </c>
      <c r="Z435" s="139"/>
      <c r="AA435" s="139">
        <f t="shared" si="85"/>
        <v>5838.2999999999993</v>
      </c>
      <c r="AB435" s="139">
        <v>1000</v>
      </c>
      <c r="AC435" s="139">
        <f t="shared" si="85"/>
        <v>6838.2999999999993</v>
      </c>
      <c r="AD435" s="139"/>
      <c r="AE435" s="139">
        <f t="shared" si="85"/>
        <v>6838.2999999999993</v>
      </c>
    </row>
    <row r="436" spans="1:31" s="65" customFormat="1" ht="60" customHeight="1" x14ac:dyDescent="0.3">
      <c r="A436" s="66"/>
      <c r="B436" s="13"/>
      <c r="C436" s="61" t="s">
        <v>532</v>
      </c>
      <c r="D436" s="131" t="s">
        <v>535</v>
      </c>
      <c r="E436" s="131"/>
      <c r="F436" s="54"/>
      <c r="G436" s="63"/>
      <c r="H436" s="63"/>
      <c r="I436" s="63"/>
      <c r="J436" s="139"/>
      <c r="K436" s="139"/>
      <c r="L436" s="139"/>
      <c r="M436" s="139"/>
      <c r="N436" s="139"/>
      <c r="O436" s="139"/>
      <c r="P436" s="139"/>
      <c r="Q436" s="139"/>
      <c r="R436" s="139"/>
      <c r="S436" s="139">
        <f t="shared" ref="S436" si="104">Q436+R436</f>
        <v>0</v>
      </c>
      <c r="T436" s="139">
        <f>T437+T439+T441</f>
        <v>22391.4</v>
      </c>
      <c r="U436" s="139">
        <f t="shared" ref="U436:AE436" si="105">S436+T436</f>
        <v>22391.4</v>
      </c>
      <c r="V436" s="139">
        <f>V437+V439+V441</f>
        <v>0</v>
      </c>
      <c r="W436" s="139">
        <f t="shared" si="105"/>
        <v>22391.4</v>
      </c>
      <c r="X436" s="139">
        <f>X437+X439+X441</f>
        <v>0</v>
      </c>
      <c r="Y436" s="139">
        <f t="shared" si="105"/>
        <v>22391.4</v>
      </c>
      <c r="Z436" s="139">
        <f>Z437+Z439+Z441</f>
        <v>0</v>
      </c>
      <c r="AA436" s="139">
        <f t="shared" si="105"/>
        <v>22391.4</v>
      </c>
      <c r="AB436" s="139">
        <f>AB437+AB439+AB441</f>
        <v>0</v>
      </c>
      <c r="AC436" s="139">
        <f t="shared" si="105"/>
        <v>22391.4</v>
      </c>
      <c r="AD436" s="139">
        <f>AD437+AD439+AD441</f>
        <v>-22391.4</v>
      </c>
      <c r="AE436" s="139">
        <f t="shared" si="105"/>
        <v>0</v>
      </c>
    </row>
    <row r="437" spans="1:31" s="65" customFormat="1" ht="45" customHeight="1" x14ac:dyDescent="0.3">
      <c r="A437" s="66"/>
      <c r="B437" s="13"/>
      <c r="C437" s="61" t="s">
        <v>533</v>
      </c>
      <c r="D437" s="131" t="s">
        <v>536</v>
      </c>
      <c r="E437" s="131"/>
      <c r="F437" s="54"/>
      <c r="G437" s="63"/>
      <c r="H437" s="63"/>
      <c r="I437" s="63"/>
      <c r="J437" s="139"/>
      <c r="K437" s="139"/>
      <c r="L437" s="139"/>
      <c r="M437" s="139"/>
      <c r="N437" s="139"/>
      <c r="O437" s="139"/>
      <c r="P437" s="139"/>
      <c r="Q437" s="139"/>
      <c r="R437" s="139"/>
      <c r="S437" s="139">
        <f t="shared" ref="S437:S442" si="106">Q437+R437</f>
        <v>0</v>
      </c>
      <c r="T437" s="139">
        <f>T438</f>
        <v>14554.4</v>
      </c>
      <c r="U437" s="139">
        <f t="shared" ref="U437:AE442" si="107">S437+T437</f>
        <v>14554.4</v>
      </c>
      <c r="V437" s="139">
        <f>V438</f>
        <v>0</v>
      </c>
      <c r="W437" s="139">
        <f t="shared" si="107"/>
        <v>14554.4</v>
      </c>
      <c r="X437" s="139">
        <f>X438</f>
        <v>0</v>
      </c>
      <c r="Y437" s="139">
        <f t="shared" si="107"/>
        <v>14554.4</v>
      </c>
      <c r="Z437" s="139">
        <f>Z438</f>
        <v>0</v>
      </c>
      <c r="AA437" s="139">
        <f t="shared" si="107"/>
        <v>14554.4</v>
      </c>
      <c r="AB437" s="139">
        <f>AB438</f>
        <v>0</v>
      </c>
      <c r="AC437" s="139">
        <f t="shared" si="107"/>
        <v>14554.4</v>
      </c>
      <c r="AD437" s="139">
        <f>AD438</f>
        <v>-14554.4</v>
      </c>
      <c r="AE437" s="139">
        <f t="shared" si="107"/>
        <v>0</v>
      </c>
    </row>
    <row r="438" spans="1:31" s="65" customFormat="1" ht="40.5" customHeight="1" x14ac:dyDescent="0.3">
      <c r="A438" s="66"/>
      <c r="B438" s="13"/>
      <c r="C438" s="61" t="s">
        <v>14</v>
      </c>
      <c r="D438" s="131" t="s">
        <v>536</v>
      </c>
      <c r="E438" s="131" t="s">
        <v>292</v>
      </c>
      <c r="F438" s="54"/>
      <c r="G438" s="63"/>
      <c r="H438" s="63"/>
      <c r="I438" s="63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>
        <f t="shared" si="106"/>
        <v>0</v>
      </c>
      <c r="T438" s="139">
        <v>14554.4</v>
      </c>
      <c r="U438" s="139">
        <f t="shared" si="107"/>
        <v>14554.4</v>
      </c>
      <c r="V438" s="139"/>
      <c r="W438" s="139">
        <f t="shared" si="107"/>
        <v>14554.4</v>
      </c>
      <c r="X438" s="139"/>
      <c r="Y438" s="139">
        <f t="shared" si="107"/>
        <v>14554.4</v>
      </c>
      <c r="Z438" s="139"/>
      <c r="AA438" s="139">
        <f t="shared" si="107"/>
        <v>14554.4</v>
      </c>
      <c r="AB438" s="139"/>
      <c r="AC438" s="139">
        <f t="shared" si="107"/>
        <v>14554.4</v>
      </c>
      <c r="AD438" s="139">
        <v>-14554.4</v>
      </c>
      <c r="AE438" s="139">
        <f t="shared" si="107"/>
        <v>0</v>
      </c>
    </row>
    <row r="439" spans="1:31" s="65" customFormat="1" ht="37.5" customHeight="1" x14ac:dyDescent="0.3">
      <c r="A439" s="66"/>
      <c r="B439" s="13"/>
      <c r="C439" s="61" t="s">
        <v>533</v>
      </c>
      <c r="D439" s="131" t="s">
        <v>537</v>
      </c>
      <c r="E439" s="131"/>
      <c r="F439" s="54"/>
      <c r="G439" s="63"/>
      <c r="H439" s="63"/>
      <c r="I439" s="63"/>
      <c r="J439" s="139"/>
      <c r="K439" s="139"/>
      <c r="L439" s="139"/>
      <c r="M439" s="139"/>
      <c r="N439" s="139"/>
      <c r="O439" s="139"/>
      <c r="P439" s="139"/>
      <c r="Q439" s="139"/>
      <c r="R439" s="139"/>
      <c r="S439" s="139">
        <f t="shared" si="106"/>
        <v>0</v>
      </c>
      <c r="T439" s="139">
        <f>T440</f>
        <v>7725</v>
      </c>
      <c r="U439" s="139">
        <f t="shared" si="107"/>
        <v>7725</v>
      </c>
      <c r="V439" s="139">
        <f>V440</f>
        <v>0</v>
      </c>
      <c r="W439" s="139">
        <f t="shared" si="107"/>
        <v>7725</v>
      </c>
      <c r="X439" s="139">
        <f>X440</f>
        <v>0</v>
      </c>
      <c r="Y439" s="139">
        <f t="shared" si="107"/>
        <v>7725</v>
      </c>
      <c r="Z439" s="139">
        <f>Z440</f>
        <v>0</v>
      </c>
      <c r="AA439" s="139">
        <f t="shared" si="107"/>
        <v>7725</v>
      </c>
      <c r="AB439" s="139">
        <f>AB440</f>
        <v>0</v>
      </c>
      <c r="AC439" s="139">
        <f t="shared" si="107"/>
        <v>7725</v>
      </c>
      <c r="AD439" s="139">
        <f>AD440</f>
        <v>-7725</v>
      </c>
      <c r="AE439" s="139">
        <f t="shared" si="107"/>
        <v>0</v>
      </c>
    </row>
    <row r="440" spans="1:31" s="65" customFormat="1" ht="43.5" customHeight="1" x14ac:dyDescent="0.3">
      <c r="A440" s="66"/>
      <c r="B440" s="13"/>
      <c r="C440" s="61" t="s">
        <v>14</v>
      </c>
      <c r="D440" s="131" t="s">
        <v>537</v>
      </c>
      <c r="E440" s="131" t="s">
        <v>292</v>
      </c>
      <c r="F440" s="54"/>
      <c r="G440" s="63"/>
      <c r="H440" s="63"/>
      <c r="I440" s="63"/>
      <c r="J440" s="139"/>
      <c r="K440" s="139"/>
      <c r="L440" s="139"/>
      <c r="M440" s="139"/>
      <c r="N440" s="139"/>
      <c r="O440" s="139"/>
      <c r="P440" s="139"/>
      <c r="Q440" s="139"/>
      <c r="R440" s="139"/>
      <c r="S440" s="139">
        <f t="shared" si="106"/>
        <v>0</v>
      </c>
      <c r="T440" s="139">
        <v>7725</v>
      </c>
      <c r="U440" s="139">
        <f t="shared" si="107"/>
        <v>7725</v>
      </c>
      <c r="V440" s="139"/>
      <c r="W440" s="139">
        <f t="shared" si="107"/>
        <v>7725</v>
      </c>
      <c r="X440" s="139"/>
      <c r="Y440" s="139">
        <f t="shared" si="107"/>
        <v>7725</v>
      </c>
      <c r="Z440" s="139"/>
      <c r="AA440" s="139">
        <f t="shared" si="107"/>
        <v>7725</v>
      </c>
      <c r="AB440" s="139"/>
      <c r="AC440" s="139">
        <f t="shared" si="107"/>
        <v>7725</v>
      </c>
      <c r="AD440" s="139">
        <v>-7725</v>
      </c>
      <c r="AE440" s="139">
        <f t="shared" si="107"/>
        <v>0</v>
      </c>
    </row>
    <row r="441" spans="1:31" s="65" customFormat="1" ht="36.75" customHeight="1" x14ac:dyDescent="0.3">
      <c r="A441" s="66"/>
      <c r="B441" s="13"/>
      <c r="C441" s="61" t="s">
        <v>534</v>
      </c>
      <c r="D441" s="131" t="s">
        <v>538</v>
      </c>
      <c r="E441" s="131"/>
      <c r="F441" s="54"/>
      <c r="G441" s="63"/>
      <c r="H441" s="63"/>
      <c r="I441" s="63"/>
      <c r="J441" s="139"/>
      <c r="K441" s="139"/>
      <c r="L441" s="139"/>
      <c r="M441" s="139"/>
      <c r="N441" s="139"/>
      <c r="O441" s="139"/>
      <c r="P441" s="139"/>
      <c r="Q441" s="139"/>
      <c r="R441" s="139"/>
      <c r="S441" s="139">
        <f t="shared" si="106"/>
        <v>0</v>
      </c>
      <c r="T441" s="139">
        <f>T442</f>
        <v>112</v>
      </c>
      <c r="U441" s="139">
        <f t="shared" si="107"/>
        <v>112</v>
      </c>
      <c r="V441" s="139">
        <f>V442</f>
        <v>0</v>
      </c>
      <c r="W441" s="139">
        <f t="shared" si="107"/>
        <v>112</v>
      </c>
      <c r="X441" s="139">
        <f>X442</f>
        <v>0</v>
      </c>
      <c r="Y441" s="139">
        <f t="shared" si="107"/>
        <v>112</v>
      </c>
      <c r="Z441" s="139">
        <f>Z442</f>
        <v>0</v>
      </c>
      <c r="AA441" s="139">
        <f t="shared" si="107"/>
        <v>112</v>
      </c>
      <c r="AB441" s="139">
        <f>AB442</f>
        <v>0</v>
      </c>
      <c r="AC441" s="139">
        <f t="shared" si="107"/>
        <v>112</v>
      </c>
      <c r="AD441" s="139">
        <f>AD442</f>
        <v>-112</v>
      </c>
      <c r="AE441" s="139">
        <f t="shared" si="107"/>
        <v>0</v>
      </c>
    </row>
    <row r="442" spans="1:31" s="65" customFormat="1" ht="42" customHeight="1" x14ac:dyDescent="0.3">
      <c r="A442" s="66"/>
      <c r="B442" s="13"/>
      <c r="C442" s="61" t="s">
        <v>14</v>
      </c>
      <c r="D442" s="131" t="s">
        <v>538</v>
      </c>
      <c r="E442" s="131" t="s">
        <v>292</v>
      </c>
      <c r="F442" s="54"/>
      <c r="G442" s="63"/>
      <c r="H442" s="63"/>
      <c r="I442" s="63"/>
      <c r="J442" s="139"/>
      <c r="K442" s="139"/>
      <c r="L442" s="139"/>
      <c r="M442" s="139"/>
      <c r="N442" s="139"/>
      <c r="O442" s="139"/>
      <c r="P442" s="139"/>
      <c r="Q442" s="139"/>
      <c r="R442" s="139"/>
      <c r="S442" s="139">
        <f t="shared" si="106"/>
        <v>0</v>
      </c>
      <c r="T442" s="139">
        <v>112</v>
      </c>
      <c r="U442" s="139">
        <f t="shared" si="107"/>
        <v>112</v>
      </c>
      <c r="V442" s="139"/>
      <c r="W442" s="139">
        <f t="shared" si="107"/>
        <v>112</v>
      </c>
      <c r="X442" s="139"/>
      <c r="Y442" s="139">
        <f t="shared" si="107"/>
        <v>112</v>
      </c>
      <c r="Z442" s="139"/>
      <c r="AA442" s="139">
        <f t="shared" si="107"/>
        <v>112</v>
      </c>
      <c r="AB442" s="139"/>
      <c r="AC442" s="139">
        <f t="shared" si="107"/>
        <v>112</v>
      </c>
      <c r="AD442" s="139">
        <v>-112</v>
      </c>
      <c r="AE442" s="139">
        <f t="shared" si="107"/>
        <v>0</v>
      </c>
    </row>
    <row r="443" spans="1:31" s="65" customFormat="1" ht="45.6" customHeight="1" x14ac:dyDescent="0.3">
      <c r="A443" s="66"/>
      <c r="B443" s="7"/>
      <c r="C443" s="129" t="s">
        <v>416</v>
      </c>
      <c r="D443" s="125" t="s">
        <v>420</v>
      </c>
      <c r="E443" s="125"/>
      <c r="F443" s="54"/>
      <c r="G443" s="139">
        <f>G444+G447+G450</f>
        <v>662</v>
      </c>
      <c r="H443" s="139">
        <f>H444+H447+H450</f>
        <v>0</v>
      </c>
      <c r="I443" s="139">
        <f t="shared" si="86"/>
        <v>662</v>
      </c>
      <c r="J443" s="139">
        <f>J444+J447+J450</f>
        <v>0</v>
      </c>
      <c r="K443" s="139">
        <f t="shared" si="87"/>
        <v>662</v>
      </c>
      <c r="L443" s="139">
        <f>L444+L447+L450</f>
        <v>0</v>
      </c>
      <c r="M443" s="139">
        <f t="shared" si="87"/>
        <v>662</v>
      </c>
      <c r="N443" s="139">
        <f>N444+N447+N450</f>
        <v>0</v>
      </c>
      <c r="O443" s="139">
        <f t="shared" si="81"/>
        <v>662</v>
      </c>
      <c r="P443" s="139">
        <f>P444+P447+P450</f>
        <v>0</v>
      </c>
      <c r="Q443" s="139">
        <f t="shared" si="83"/>
        <v>662</v>
      </c>
      <c r="R443" s="139">
        <f>R444+R447+R450</f>
        <v>0</v>
      </c>
      <c r="S443" s="139">
        <f t="shared" si="84"/>
        <v>662</v>
      </c>
      <c r="T443" s="139">
        <f>T444+T447+T450</f>
        <v>-112</v>
      </c>
      <c r="U443" s="139">
        <f t="shared" si="84"/>
        <v>550</v>
      </c>
      <c r="V443" s="139">
        <f>V444+V447+V450</f>
        <v>0</v>
      </c>
      <c r="W443" s="139">
        <f t="shared" si="84"/>
        <v>550</v>
      </c>
      <c r="X443" s="139">
        <f>X444+X447+X450</f>
        <v>0</v>
      </c>
      <c r="Y443" s="139">
        <f t="shared" si="84"/>
        <v>550</v>
      </c>
      <c r="Z443" s="139">
        <f>Z444+Z447+Z450</f>
        <v>0</v>
      </c>
      <c r="AA443" s="139">
        <f t="shared" si="85"/>
        <v>550</v>
      </c>
      <c r="AB443" s="139">
        <f>AB444+AB447+AB450</f>
        <v>0</v>
      </c>
      <c r="AC443" s="139">
        <f t="shared" si="85"/>
        <v>550</v>
      </c>
      <c r="AD443" s="139">
        <f>AD444+AD447+AD450</f>
        <v>-550</v>
      </c>
      <c r="AE443" s="139">
        <f t="shared" si="85"/>
        <v>0</v>
      </c>
    </row>
    <row r="444" spans="1:31" s="65" customFormat="1" ht="69" customHeight="1" x14ac:dyDescent="0.3">
      <c r="A444" s="66"/>
      <c r="B444" s="7"/>
      <c r="C444" s="129" t="s">
        <v>417</v>
      </c>
      <c r="D444" s="125" t="s">
        <v>421</v>
      </c>
      <c r="E444" s="125"/>
      <c r="F444" s="54"/>
      <c r="G444" s="139">
        <f t="shared" ref="G444:AD445" si="108">G445</f>
        <v>400</v>
      </c>
      <c r="H444" s="139">
        <f t="shared" si="108"/>
        <v>0</v>
      </c>
      <c r="I444" s="139">
        <f t="shared" si="86"/>
        <v>400</v>
      </c>
      <c r="J444" s="139">
        <f t="shared" si="108"/>
        <v>0</v>
      </c>
      <c r="K444" s="139">
        <f t="shared" si="87"/>
        <v>400</v>
      </c>
      <c r="L444" s="139">
        <f t="shared" si="108"/>
        <v>0</v>
      </c>
      <c r="M444" s="139">
        <f t="shared" si="87"/>
        <v>400</v>
      </c>
      <c r="N444" s="139">
        <f t="shared" si="108"/>
        <v>0</v>
      </c>
      <c r="O444" s="139">
        <f t="shared" si="81"/>
        <v>400</v>
      </c>
      <c r="P444" s="139">
        <f t="shared" si="108"/>
        <v>0</v>
      </c>
      <c r="Q444" s="139">
        <f t="shared" si="83"/>
        <v>400</v>
      </c>
      <c r="R444" s="139">
        <f t="shared" si="108"/>
        <v>0</v>
      </c>
      <c r="S444" s="139">
        <f t="shared" si="84"/>
        <v>400</v>
      </c>
      <c r="T444" s="139">
        <f t="shared" si="108"/>
        <v>-112</v>
      </c>
      <c r="U444" s="139">
        <f t="shared" si="84"/>
        <v>288</v>
      </c>
      <c r="V444" s="139">
        <f t="shared" si="108"/>
        <v>0</v>
      </c>
      <c r="W444" s="139">
        <f t="shared" si="84"/>
        <v>288</v>
      </c>
      <c r="X444" s="139">
        <f t="shared" si="108"/>
        <v>0</v>
      </c>
      <c r="Y444" s="139">
        <f t="shared" si="84"/>
        <v>288</v>
      </c>
      <c r="Z444" s="139">
        <f t="shared" si="108"/>
        <v>0</v>
      </c>
      <c r="AA444" s="139">
        <f t="shared" si="85"/>
        <v>288</v>
      </c>
      <c r="AB444" s="139">
        <f t="shared" si="108"/>
        <v>0</v>
      </c>
      <c r="AC444" s="139">
        <f t="shared" si="85"/>
        <v>288</v>
      </c>
      <c r="AD444" s="139">
        <f t="shared" si="108"/>
        <v>-288</v>
      </c>
      <c r="AE444" s="139">
        <f t="shared" si="85"/>
        <v>0</v>
      </c>
    </row>
    <row r="445" spans="1:31" s="65" customFormat="1" ht="20.25" x14ac:dyDescent="0.3">
      <c r="A445" s="66"/>
      <c r="B445" s="7"/>
      <c r="C445" s="129" t="s">
        <v>418</v>
      </c>
      <c r="D445" s="125" t="s">
        <v>422</v>
      </c>
      <c r="E445" s="125"/>
      <c r="F445" s="54"/>
      <c r="G445" s="139">
        <f t="shared" si="108"/>
        <v>400</v>
      </c>
      <c r="H445" s="139">
        <f t="shared" si="108"/>
        <v>0</v>
      </c>
      <c r="I445" s="139">
        <f t="shared" si="86"/>
        <v>400</v>
      </c>
      <c r="J445" s="139">
        <f t="shared" si="108"/>
        <v>0</v>
      </c>
      <c r="K445" s="139">
        <f t="shared" si="87"/>
        <v>400</v>
      </c>
      <c r="L445" s="139">
        <f t="shared" si="108"/>
        <v>0</v>
      </c>
      <c r="M445" s="139">
        <f t="shared" si="87"/>
        <v>400</v>
      </c>
      <c r="N445" s="139">
        <f t="shared" si="108"/>
        <v>0</v>
      </c>
      <c r="O445" s="139">
        <f t="shared" si="81"/>
        <v>400</v>
      </c>
      <c r="P445" s="139">
        <f t="shared" si="108"/>
        <v>0</v>
      </c>
      <c r="Q445" s="139">
        <f t="shared" si="83"/>
        <v>400</v>
      </c>
      <c r="R445" s="139">
        <f t="shared" si="108"/>
        <v>0</v>
      </c>
      <c r="S445" s="139">
        <f t="shared" si="84"/>
        <v>400</v>
      </c>
      <c r="T445" s="139">
        <f t="shared" si="108"/>
        <v>-112</v>
      </c>
      <c r="U445" s="139">
        <f t="shared" si="84"/>
        <v>288</v>
      </c>
      <c r="V445" s="139">
        <f t="shared" si="108"/>
        <v>0</v>
      </c>
      <c r="W445" s="139">
        <f t="shared" si="84"/>
        <v>288</v>
      </c>
      <c r="X445" s="139">
        <f t="shared" si="108"/>
        <v>0</v>
      </c>
      <c r="Y445" s="139">
        <f t="shared" si="84"/>
        <v>288</v>
      </c>
      <c r="Z445" s="139">
        <f t="shared" si="108"/>
        <v>0</v>
      </c>
      <c r="AA445" s="139">
        <f t="shared" si="85"/>
        <v>288</v>
      </c>
      <c r="AB445" s="139">
        <f t="shared" si="108"/>
        <v>0</v>
      </c>
      <c r="AC445" s="139">
        <f t="shared" si="85"/>
        <v>288</v>
      </c>
      <c r="AD445" s="139">
        <f t="shared" si="108"/>
        <v>-288</v>
      </c>
      <c r="AE445" s="139">
        <f t="shared" si="85"/>
        <v>0</v>
      </c>
    </row>
    <row r="446" spans="1:31" s="65" customFormat="1" ht="39" x14ac:dyDescent="0.3">
      <c r="A446" s="66"/>
      <c r="B446" s="7"/>
      <c r="C446" s="128" t="s">
        <v>14</v>
      </c>
      <c r="D446" s="125" t="s">
        <v>422</v>
      </c>
      <c r="E446" s="125" t="s">
        <v>292</v>
      </c>
      <c r="F446" s="54"/>
      <c r="G446" s="139">
        <v>400</v>
      </c>
      <c r="H446" s="139"/>
      <c r="I446" s="139">
        <f t="shared" si="86"/>
        <v>400</v>
      </c>
      <c r="J446" s="139"/>
      <c r="K446" s="139">
        <f t="shared" si="87"/>
        <v>400</v>
      </c>
      <c r="L446" s="139"/>
      <c r="M446" s="139">
        <f t="shared" si="87"/>
        <v>400</v>
      </c>
      <c r="N446" s="139"/>
      <c r="O446" s="139">
        <f t="shared" ref="O446:O521" si="109">M446+N446</f>
        <v>400</v>
      </c>
      <c r="P446" s="139"/>
      <c r="Q446" s="139">
        <f t="shared" si="83"/>
        <v>400</v>
      </c>
      <c r="R446" s="139"/>
      <c r="S446" s="139">
        <f t="shared" si="84"/>
        <v>400</v>
      </c>
      <c r="T446" s="139">
        <v>-112</v>
      </c>
      <c r="U446" s="139">
        <f t="shared" si="84"/>
        <v>288</v>
      </c>
      <c r="V446" s="139"/>
      <c r="W446" s="139">
        <f t="shared" si="84"/>
        <v>288</v>
      </c>
      <c r="X446" s="139"/>
      <c r="Y446" s="139">
        <f t="shared" si="84"/>
        <v>288</v>
      </c>
      <c r="Z446" s="139"/>
      <c r="AA446" s="139">
        <f t="shared" si="85"/>
        <v>288</v>
      </c>
      <c r="AB446" s="139"/>
      <c r="AC446" s="139">
        <f t="shared" si="85"/>
        <v>288</v>
      </c>
      <c r="AD446" s="139">
        <v>-288</v>
      </c>
      <c r="AE446" s="139">
        <f t="shared" si="85"/>
        <v>0</v>
      </c>
    </row>
    <row r="447" spans="1:31" s="65" customFormat="1" ht="45" customHeight="1" x14ac:dyDescent="0.3">
      <c r="A447" s="66"/>
      <c r="B447" s="7"/>
      <c r="C447" s="129" t="s">
        <v>427</v>
      </c>
      <c r="D447" s="127" t="s">
        <v>423</v>
      </c>
      <c r="E447" s="127"/>
      <c r="F447" s="54"/>
      <c r="G447" s="139">
        <f t="shared" ref="G447:AD448" si="110">G448</f>
        <v>260</v>
      </c>
      <c r="H447" s="139">
        <f t="shared" si="110"/>
        <v>0</v>
      </c>
      <c r="I447" s="139">
        <f t="shared" si="86"/>
        <v>260</v>
      </c>
      <c r="J447" s="139">
        <f t="shared" si="110"/>
        <v>0</v>
      </c>
      <c r="K447" s="139">
        <f t="shared" si="87"/>
        <v>260</v>
      </c>
      <c r="L447" s="139">
        <f t="shared" si="110"/>
        <v>0</v>
      </c>
      <c r="M447" s="139">
        <f t="shared" si="87"/>
        <v>260</v>
      </c>
      <c r="N447" s="139">
        <f t="shared" si="110"/>
        <v>0</v>
      </c>
      <c r="O447" s="139">
        <f t="shared" si="109"/>
        <v>260</v>
      </c>
      <c r="P447" s="139">
        <f t="shared" si="110"/>
        <v>0</v>
      </c>
      <c r="Q447" s="139">
        <f t="shared" si="83"/>
        <v>260</v>
      </c>
      <c r="R447" s="139">
        <f t="shared" si="110"/>
        <v>0</v>
      </c>
      <c r="S447" s="139">
        <f t="shared" si="84"/>
        <v>260</v>
      </c>
      <c r="T447" s="139">
        <f t="shared" si="110"/>
        <v>0</v>
      </c>
      <c r="U447" s="139">
        <f t="shared" si="84"/>
        <v>260</v>
      </c>
      <c r="V447" s="139">
        <f t="shared" si="110"/>
        <v>0</v>
      </c>
      <c r="W447" s="139">
        <f t="shared" si="84"/>
        <v>260</v>
      </c>
      <c r="X447" s="139">
        <f t="shared" si="110"/>
        <v>0</v>
      </c>
      <c r="Y447" s="139">
        <f t="shared" si="84"/>
        <v>260</v>
      </c>
      <c r="Z447" s="139">
        <f t="shared" si="110"/>
        <v>0</v>
      </c>
      <c r="AA447" s="139">
        <f t="shared" si="85"/>
        <v>260</v>
      </c>
      <c r="AB447" s="139">
        <f t="shared" si="110"/>
        <v>0</v>
      </c>
      <c r="AC447" s="139">
        <f t="shared" si="85"/>
        <v>260</v>
      </c>
      <c r="AD447" s="139">
        <f t="shared" si="110"/>
        <v>-260</v>
      </c>
      <c r="AE447" s="139">
        <f t="shared" si="85"/>
        <v>0</v>
      </c>
    </row>
    <row r="448" spans="1:31" s="65" customFormat="1" ht="29.45" customHeight="1" x14ac:dyDescent="0.3">
      <c r="A448" s="66"/>
      <c r="B448" s="7"/>
      <c r="C448" s="129" t="s">
        <v>418</v>
      </c>
      <c r="D448" s="127" t="s">
        <v>424</v>
      </c>
      <c r="E448" s="127"/>
      <c r="F448" s="54"/>
      <c r="G448" s="139">
        <f t="shared" si="110"/>
        <v>260</v>
      </c>
      <c r="H448" s="139">
        <f t="shared" si="110"/>
        <v>0</v>
      </c>
      <c r="I448" s="139">
        <f t="shared" si="86"/>
        <v>260</v>
      </c>
      <c r="J448" s="139">
        <f t="shared" si="110"/>
        <v>0</v>
      </c>
      <c r="K448" s="139">
        <f t="shared" si="87"/>
        <v>260</v>
      </c>
      <c r="L448" s="139">
        <f t="shared" si="110"/>
        <v>0</v>
      </c>
      <c r="M448" s="139">
        <f t="shared" si="87"/>
        <v>260</v>
      </c>
      <c r="N448" s="139">
        <f t="shared" si="110"/>
        <v>0</v>
      </c>
      <c r="O448" s="139">
        <f t="shared" si="109"/>
        <v>260</v>
      </c>
      <c r="P448" s="139">
        <f t="shared" si="110"/>
        <v>0</v>
      </c>
      <c r="Q448" s="139">
        <f t="shared" si="83"/>
        <v>260</v>
      </c>
      <c r="R448" s="139">
        <f t="shared" si="110"/>
        <v>0</v>
      </c>
      <c r="S448" s="139">
        <f t="shared" si="84"/>
        <v>260</v>
      </c>
      <c r="T448" s="139">
        <f t="shared" si="110"/>
        <v>0</v>
      </c>
      <c r="U448" s="139">
        <f t="shared" si="84"/>
        <v>260</v>
      </c>
      <c r="V448" s="139">
        <f t="shared" si="110"/>
        <v>0</v>
      </c>
      <c r="W448" s="139">
        <f t="shared" si="84"/>
        <v>260</v>
      </c>
      <c r="X448" s="139">
        <f t="shared" si="110"/>
        <v>0</v>
      </c>
      <c r="Y448" s="139">
        <f t="shared" si="84"/>
        <v>260</v>
      </c>
      <c r="Z448" s="139">
        <f t="shared" si="110"/>
        <v>0</v>
      </c>
      <c r="AA448" s="139">
        <f t="shared" si="85"/>
        <v>260</v>
      </c>
      <c r="AB448" s="139">
        <f t="shared" si="110"/>
        <v>0</v>
      </c>
      <c r="AC448" s="139">
        <f t="shared" si="85"/>
        <v>260</v>
      </c>
      <c r="AD448" s="139">
        <f t="shared" si="110"/>
        <v>-260</v>
      </c>
      <c r="AE448" s="139">
        <f t="shared" si="85"/>
        <v>0</v>
      </c>
    </row>
    <row r="449" spans="1:31" s="65" customFormat="1" ht="39" x14ac:dyDescent="0.3">
      <c r="A449" s="66"/>
      <c r="B449" s="7"/>
      <c r="C449" s="128" t="s">
        <v>14</v>
      </c>
      <c r="D449" s="127" t="s">
        <v>424</v>
      </c>
      <c r="E449" s="127" t="s">
        <v>292</v>
      </c>
      <c r="F449" s="54"/>
      <c r="G449" s="139">
        <v>260</v>
      </c>
      <c r="H449" s="139"/>
      <c r="I449" s="139">
        <f t="shared" si="86"/>
        <v>260</v>
      </c>
      <c r="J449" s="139"/>
      <c r="K449" s="139">
        <f t="shared" si="87"/>
        <v>260</v>
      </c>
      <c r="L449" s="139"/>
      <c r="M449" s="139">
        <f t="shared" si="87"/>
        <v>260</v>
      </c>
      <c r="N449" s="139"/>
      <c r="O449" s="139">
        <f t="shared" si="109"/>
        <v>260</v>
      </c>
      <c r="P449" s="139"/>
      <c r="Q449" s="139">
        <f t="shared" si="83"/>
        <v>260</v>
      </c>
      <c r="R449" s="139"/>
      <c r="S449" s="139">
        <f t="shared" si="84"/>
        <v>260</v>
      </c>
      <c r="T449" s="139"/>
      <c r="U449" s="139">
        <f t="shared" si="84"/>
        <v>260</v>
      </c>
      <c r="V449" s="139"/>
      <c r="W449" s="139">
        <f t="shared" si="84"/>
        <v>260</v>
      </c>
      <c r="X449" s="139"/>
      <c r="Y449" s="139">
        <f t="shared" si="84"/>
        <v>260</v>
      </c>
      <c r="Z449" s="139"/>
      <c r="AA449" s="139">
        <f t="shared" si="85"/>
        <v>260</v>
      </c>
      <c r="AB449" s="139"/>
      <c r="AC449" s="139">
        <f t="shared" si="85"/>
        <v>260</v>
      </c>
      <c r="AD449" s="139">
        <v>-260</v>
      </c>
      <c r="AE449" s="139">
        <f t="shared" si="85"/>
        <v>0</v>
      </c>
    </row>
    <row r="450" spans="1:31" s="65" customFormat="1" ht="39" x14ac:dyDescent="0.3">
      <c r="A450" s="66"/>
      <c r="B450" s="7"/>
      <c r="C450" s="129" t="s">
        <v>428</v>
      </c>
      <c r="D450" s="127" t="s">
        <v>425</v>
      </c>
      <c r="E450" s="127"/>
      <c r="F450" s="54"/>
      <c r="G450" s="139">
        <f t="shared" ref="G450:AD451" si="111">G451</f>
        <v>2</v>
      </c>
      <c r="H450" s="139">
        <f t="shared" si="111"/>
        <v>0</v>
      </c>
      <c r="I450" s="139">
        <f t="shared" si="86"/>
        <v>2</v>
      </c>
      <c r="J450" s="139">
        <f t="shared" si="111"/>
        <v>0</v>
      </c>
      <c r="K450" s="139">
        <f t="shared" si="87"/>
        <v>2</v>
      </c>
      <c r="L450" s="139">
        <f t="shared" si="111"/>
        <v>0</v>
      </c>
      <c r="M450" s="139">
        <f t="shared" si="87"/>
        <v>2</v>
      </c>
      <c r="N450" s="139">
        <f t="shared" si="111"/>
        <v>0</v>
      </c>
      <c r="O450" s="139">
        <f t="shared" si="109"/>
        <v>2</v>
      </c>
      <c r="P450" s="139">
        <f t="shared" si="111"/>
        <v>0</v>
      </c>
      <c r="Q450" s="139">
        <f t="shared" si="83"/>
        <v>2</v>
      </c>
      <c r="R450" s="139">
        <f t="shared" si="111"/>
        <v>0</v>
      </c>
      <c r="S450" s="139">
        <f t="shared" si="84"/>
        <v>2</v>
      </c>
      <c r="T450" s="139">
        <f t="shared" si="111"/>
        <v>0</v>
      </c>
      <c r="U450" s="139">
        <f t="shared" si="84"/>
        <v>2</v>
      </c>
      <c r="V450" s="139">
        <f t="shared" si="111"/>
        <v>0</v>
      </c>
      <c r="W450" s="139">
        <f t="shared" si="84"/>
        <v>2</v>
      </c>
      <c r="X450" s="139">
        <f t="shared" si="111"/>
        <v>0</v>
      </c>
      <c r="Y450" s="139">
        <f t="shared" si="84"/>
        <v>2</v>
      </c>
      <c r="Z450" s="139">
        <f t="shared" si="111"/>
        <v>0</v>
      </c>
      <c r="AA450" s="139">
        <f t="shared" si="85"/>
        <v>2</v>
      </c>
      <c r="AB450" s="139">
        <f t="shared" si="111"/>
        <v>0</v>
      </c>
      <c r="AC450" s="139">
        <f t="shared" si="85"/>
        <v>2</v>
      </c>
      <c r="AD450" s="139">
        <f t="shared" si="111"/>
        <v>-2</v>
      </c>
      <c r="AE450" s="139">
        <f t="shared" si="85"/>
        <v>0</v>
      </c>
    </row>
    <row r="451" spans="1:31" s="65" customFormat="1" ht="20.25" x14ac:dyDescent="0.3">
      <c r="A451" s="66"/>
      <c r="B451" s="7"/>
      <c r="C451" s="129" t="s">
        <v>418</v>
      </c>
      <c r="D451" s="127" t="s">
        <v>426</v>
      </c>
      <c r="E451" s="127"/>
      <c r="F451" s="54"/>
      <c r="G451" s="139">
        <f t="shared" si="111"/>
        <v>2</v>
      </c>
      <c r="H451" s="139">
        <f t="shared" si="111"/>
        <v>0</v>
      </c>
      <c r="I451" s="139">
        <f t="shared" si="86"/>
        <v>2</v>
      </c>
      <c r="J451" s="139">
        <f t="shared" si="111"/>
        <v>0</v>
      </c>
      <c r="K451" s="139">
        <f t="shared" si="87"/>
        <v>2</v>
      </c>
      <c r="L451" s="139">
        <f t="shared" si="111"/>
        <v>0</v>
      </c>
      <c r="M451" s="139">
        <f t="shared" si="87"/>
        <v>2</v>
      </c>
      <c r="N451" s="139">
        <f t="shared" si="111"/>
        <v>0</v>
      </c>
      <c r="O451" s="139">
        <f t="shared" si="109"/>
        <v>2</v>
      </c>
      <c r="P451" s="139">
        <f t="shared" si="111"/>
        <v>0</v>
      </c>
      <c r="Q451" s="139">
        <f t="shared" si="83"/>
        <v>2</v>
      </c>
      <c r="R451" s="139">
        <f t="shared" si="111"/>
        <v>0</v>
      </c>
      <c r="S451" s="139">
        <f t="shared" si="84"/>
        <v>2</v>
      </c>
      <c r="T451" s="139">
        <f t="shared" si="111"/>
        <v>0</v>
      </c>
      <c r="U451" s="139">
        <f t="shared" si="84"/>
        <v>2</v>
      </c>
      <c r="V451" s="139">
        <f t="shared" si="111"/>
        <v>0</v>
      </c>
      <c r="W451" s="139">
        <f t="shared" si="84"/>
        <v>2</v>
      </c>
      <c r="X451" s="139">
        <f t="shared" si="111"/>
        <v>0</v>
      </c>
      <c r="Y451" s="139">
        <f t="shared" si="84"/>
        <v>2</v>
      </c>
      <c r="Z451" s="139">
        <f t="shared" si="111"/>
        <v>0</v>
      </c>
      <c r="AA451" s="139">
        <f t="shared" si="85"/>
        <v>2</v>
      </c>
      <c r="AB451" s="139">
        <f t="shared" si="111"/>
        <v>0</v>
      </c>
      <c r="AC451" s="139">
        <f t="shared" si="85"/>
        <v>2</v>
      </c>
      <c r="AD451" s="139">
        <f t="shared" si="111"/>
        <v>-2</v>
      </c>
      <c r="AE451" s="139">
        <f t="shared" si="85"/>
        <v>0</v>
      </c>
    </row>
    <row r="452" spans="1:31" s="65" customFormat="1" ht="39" x14ac:dyDescent="0.3">
      <c r="A452" s="66"/>
      <c r="B452" s="7"/>
      <c r="C452" s="128" t="s">
        <v>14</v>
      </c>
      <c r="D452" s="127" t="s">
        <v>426</v>
      </c>
      <c r="E452" s="127" t="s">
        <v>292</v>
      </c>
      <c r="F452" s="54"/>
      <c r="G452" s="139">
        <v>2</v>
      </c>
      <c r="H452" s="139"/>
      <c r="I452" s="139">
        <f t="shared" si="86"/>
        <v>2</v>
      </c>
      <c r="J452" s="139"/>
      <c r="K452" s="139">
        <f t="shared" si="87"/>
        <v>2</v>
      </c>
      <c r="L452" s="139"/>
      <c r="M452" s="139">
        <f t="shared" si="87"/>
        <v>2</v>
      </c>
      <c r="N452" s="139"/>
      <c r="O452" s="139">
        <f t="shared" si="109"/>
        <v>2</v>
      </c>
      <c r="P452" s="139"/>
      <c r="Q452" s="139">
        <f t="shared" si="83"/>
        <v>2</v>
      </c>
      <c r="R452" s="139"/>
      <c r="S452" s="139">
        <f t="shared" si="84"/>
        <v>2</v>
      </c>
      <c r="T452" s="139"/>
      <c r="U452" s="139">
        <f t="shared" si="84"/>
        <v>2</v>
      </c>
      <c r="V452" s="139"/>
      <c r="W452" s="139">
        <f t="shared" si="84"/>
        <v>2</v>
      </c>
      <c r="X452" s="139"/>
      <c r="Y452" s="139">
        <f t="shared" si="84"/>
        <v>2</v>
      </c>
      <c r="Z452" s="139"/>
      <c r="AA452" s="139">
        <f t="shared" si="85"/>
        <v>2</v>
      </c>
      <c r="AB452" s="139"/>
      <c r="AC452" s="139">
        <f t="shared" si="85"/>
        <v>2</v>
      </c>
      <c r="AD452" s="139">
        <v>-2</v>
      </c>
      <c r="AE452" s="139">
        <f t="shared" si="85"/>
        <v>0</v>
      </c>
    </row>
    <row r="453" spans="1:31" ht="47.45" customHeight="1" x14ac:dyDescent="0.3">
      <c r="A453" s="12"/>
      <c r="B453" s="13">
        <v>19</v>
      </c>
      <c r="C453" s="74" t="s">
        <v>156</v>
      </c>
      <c r="D453" s="75" t="s">
        <v>157</v>
      </c>
      <c r="E453" s="75"/>
      <c r="F453" s="9"/>
      <c r="G453" s="63">
        <f t="shared" ref="G453:AD455" si="112">G454</f>
        <v>2851.4</v>
      </c>
      <c r="H453" s="63">
        <f t="shared" si="112"/>
        <v>0</v>
      </c>
      <c r="I453" s="63">
        <f t="shared" si="86"/>
        <v>2851.4</v>
      </c>
      <c r="J453" s="63">
        <f t="shared" si="112"/>
        <v>0</v>
      </c>
      <c r="K453" s="63">
        <f t="shared" si="87"/>
        <v>2851.4</v>
      </c>
      <c r="L453" s="63">
        <f t="shared" si="112"/>
        <v>0</v>
      </c>
      <c r="M453" s="63">
        <f t="shared" si="87"/>
        <v>2851.4</v>
      </c>
      <c r="N453" s="63">
        <f t="shared" si="112"/>
        <v>0</v>
      </c>
      <c r="O453" s="63">
        <f t="shared" si="109"/>
        <v>2851.4</v>
      </c>
      <c r="P453" s="63">
        <f t="shared" si="112"/>
        <v>0</v>
      </c>
      <c r="Q453" s="63">
        <f t="shared" si="83"/>
        <v>2851.4</v>
      </c>
      <c r="R453" s="63">
        <f t="shared" si="112"/>
        <v>0</v>
      </c>
      <c r="S453" s="63">
        <f t="shared" si="84"/>
        <v>2851.4</v>
      </c>
      <c r="T453" s="63">
        <f t="shared" si="112"/>
        <v>0</v>
      </c>
      <c r="U453" s="63">
        <f t="shared" si="84"/>
        <v>2851.4</v>
      </c>
      <c r="V453" s="63">
        <f t="shared" si="112"/>
        <v>0</v>
      </c>
      <c r="W453" s="63">
        <f t="shared" si="84"/>
        <v>2851.4</v>
      </c>
      <c r="X453" s="63">
        <f t="shared" si="112"/>
        <v>0</v>
      </c>
      <c r="Y453" s="63">
        <f t="shared" si="84"/>
        <v>2851.4</v>
      </c>
      <c r="Z453" s="63">
        <f t="shared" si="112"/>
        <v>0</v>
      </c>
      <c r="AA453" s="63">
        <f t="shared" si="85"/>
        <v>2851.4</v>
      </c>
      <c r="AB453" s="63">
        <f t="shared" si="112"/>
        <v>0</v>
      </c>
      <c r="AC453" s="63">
        <f t="shared" si="85"/>
        <v>2851.4</v>
      </c>
      <c r="AD453" s="63">
        <f t="shared" si="112"/>
        <v>0</v>
      </c>
      <c r="AE453" s="63">
        <f t="shared" si="85"/>
        <v>2851.4</v>
      </c>
    </row>
    <row r="454" spans="1:31" ht="40.5" x14ac:dyDescent="0.3">
      <c r="A454" s="12"/>
      <c r="B454" s="7"/>
      <c r="C454" s="33" t="s">
        <v>158</v>
      </c>
      <c r="D454" s="87" t="s">
        <v>296</v>
      </c>
      <c r="E454" s="87"/>
      <c r="F454" s="54"/>
      <c r="G454" s="139">
        <f t="shared" si="112"/>
        <v>2851.4</v>
      </c>
      <c r="H454" s="139">
        <f t="shared" si="112"/>
        <v>0</v>
      </c>
      <c r="I454" s="139">
        <f t="shared" si="86"/>
        <v>2851.4</v>
      </c>
      <c r="J454" s="139">
        <f t="shared" si="112"/>
        <v>0</v>
      </c>
      <c r="K454" s="139">
        <f t="shared" si="87"/>
        <v>2851.4</v>
      </c>
      <c r="L454" s="139">
        <f t="shared" si="112"/>
        <v>0</v>
      </c>
      <c r="M454" s="139">
        <f t="shared" si="87"/>
        <v>2851.4</v>
      </c>
      <c r="N454" s="139">
        <f t="shared" si="112"/>
        <v>0</v>
      </c>
      <c r="O454" s="139">
        <f t="shared" si="109"/>
        <v>2851.4</v>
      </c>
      <c r="P454" s="139">
        <f t="shared" si="112"/>
        <v>0</v>
      </c>
      <c r="Q454" s="139">
        <f t="shared" si="83"/>
        <v>2851.4</v>
      </c>
      <c r="R454" s="139">
        <f t="shared" si="112"/>
        <v>0</v>
      </c>
      <c r="S454" s="139">
        <f t="shared" si="84"/>
        <v>2851.4</v>
      </c>
      <c r="T454" s="139">
        <f t="shared" si="112"/>
        <v>0</v>
      </c>
      <c r="U454" s="139">
        <f t="shared" si="84"/>
        <v>2851.4</v>
      </c>
      <c r="V454" s="139">
        <f t="shared" si="112"/>
        <v>0</v>
      </c>
      <c r="W454" s="139">
        <f t="shared" si="84"/>
        <v>2851.4</v>
      </c>
      <c r="X454" s="139">
        <f t="shared" si="112"/>
        <v>0</v>
      </c>
      <c r="Y454" s="139">
        <f t="shared" si="84"/>
        <v>2851.4</v>
      </c>
      <c r="Z454" s="139">
        <f t="shared" si="112"/>
        <v>0</v>
      </c>
      <c r="AA454" s="139">
        <f t="shared" si="85"/>
        <v>2851.4</v>
      </c>
      <c r="AB454" s="139">
        <f t="shared" si="112"/>
        <v>0</v>
      </c>
      <c r="AC454" s="139">
        <f t="shared" si="85"/>
        <v>2851.4</v>
      </c>
      <c r="AD454" s="139">
        <f t="shared" si="112"/>
        <v>0</v>
      </c>
      <c r="AE454" s="139">
        <f t="shared" si="85"/>
        <v>2851.4</v>
      </c>
    </row>
    <row r="455" spans="1:31" ht="20.25" x14ac:dyDescent="0.3">
      <c r="A455" s="12"/>
      <c r="B455" s="7"/>
      <c r="C455" s="33" t="s">
        <v>90</v>
      </c>
      <c r="D455" s="87" t="s">
        <v>295</v>
      </c>
      <c r="E455" s="87"/>
      <c r="F455" s="54"/>
      <c r="G455" s="139">
        <f t="shared" si="112"/>
        <v>2851.4</v>
      </c>
      <c r="H455" s="139">
        <f t="shared" si="112"/>
        <v>0</v>
      </c>
      <c r="I455" s="139">
        <f t="shared" si="86"/>
        <v>2851.4</v>
      </c>
      <c r="J455" s="139">
        <f t="shared" si="112"/>
        <v>0</v>
      </c>
      <c r="K455" s="139">
        <f t="shared" si="87"/>
        <v>2851.4</v>
      </c>
      <c r="L455" s="139">
        <f t="shared" si="112"/>
        <v>0</v>
      </c>
      <c r="M455" s="139">
        <f t="shared" si="87"/>
        <v>2851.4</v>
      </c>
      <c r="N455" s="139">
        <f t="shared" si="112"/>
        <v>0</v>
      </c>
      <c r="O455" s="139">
        <f t="shared" si="109"/>
        <v>2851.4</v>
      </c>
      <c r="P455" s="139">
        <f t="shared" si="112"/>
        <v>0</v>
      </c>
      <c r="Q455" s="139">
        <f t="shared" si="83"/>
        <v>2851.4</v>
      </c>
      <c r="R455" s="139">
        <f t="shared" si="112"/>
        <v>0</v>
      </c>
      <c r="S455" s="139">
        <f t="shared" si="84"/>
        <v>2851.4</v>
      </c>
      <c r="T455" s="139">
        <f t="shared" si="112"/>
        <v>0</v>
      </c>
      <c r="U455" s="139">
        <f t="shared" si="84"/>
        <v>2851.4</v>
      </c>
      <c r="V455" s="139">
        <f t="shared" si="112"/>
        <v>0</v>
      </c>
      <c r="W455" s="139">
        <f t="shared" si="84"/>
        <v>2851.4</v>
      </c>
      <c r="X455" s="139">
        <f t="shared" si="112"/>
        <v>0</v>
      </c>
      <c r="Y455" s="139">
        <f t="shared" ref="Y455:AE470" si="113">W455+X455</f>
        <v>2851.4</v>
      </c>
      <c r="Z455" s="139">
        <f t="shared" si="112"/>
        <v>0</v>
      </c>
      <c r="AA455" s="139">
        <f t="shared" si="113"/>
        <v>2851.4</v>
      </c>
      <c r="AB455" s="139">
        <f t="shared" si="112"/>
        <v>0</v>
      </c>
      <c r="AC455" s="139">
        <f t="shared" si="113"/>
        <v>2851.4</v>
      </c>
      <c r="AD455" s="139">
        <f t="shared" si="112"/>
        <v>0</v>
      </c>
      <c r="AE455" s="139">
        <f t="shared" si="113"/>
        <v>2851.4</v>
      </c>
    </row>
    <row r="456" spans="1:31" ht="98.45" customHeight="1" x14ac:dyDescent="0.3">
      <c r="A456" s="12"/>
      <c r="B456" s="7"/>
      <c r="C456" s="33" t="s">
        <v>17</v>
      </c>
      <c r="D456" s="87" t="s">
        <v>295</v>
      </c>
      <c r="E456" s="87">
        <v>100</v>
      </c>
      <c r="F456" s="54">
        <v>2</v>
      </c>
      <c r="G456" s="139">
        <v>2851.4</v>
      </c>
      <c r="H456" s="139"/>
      <c r="I456" s="139">
        <f t="shared" si="86"/>
        <v>2851.4</v>
      </c>
      <c r="J456" s="139"/>
      <c r="K456" s="139">
        <f t="shared" si="87"/>
        <v>2851.4</v>
      </c>
      <c r="L456" s="139"/>
      <c r="M456" s="139">
        <f t="shared" si="87"/>
        <v>2851.4</v>
      </c>
      <c r="N456" s="139"/>
      <c r="O456" s="139">
        <f t="shared" si="109"/>
        <v>2851.4</v>
      </c>
      <c r="P456" s="139"/>
      <c r="Q456" s="139">
        <f t="shared" si="83"/>
        <v>2851.4</v>
      </c>
      <c r="R456" s="139"/>
      <c r="S456" s="139">
        <f t="shared" si="84"/>
        <v>2851.4</v>
      </c>
      <c r="T456" s="139"/>
      <c r="U456" s="139">
        <f t="shared" si="84"/>
        <v>2851.4</v>
      </c>
      <c r="V456" s="139"/>
      <c r="W456" s="139">
        <f t="shared" si="84"/>
        <v>2851.4</v>
      </c>
      <c r="X456" s="139"/>
      <c r="Y456" s="139">
        <f t="shared" si="113"/>
        <v>2851.4</v>
      </c>
      <c r="Z456" s="139"/>
      <c r="AA456" s="139">
        <f t="shared" si="113"/>
        <v>2851.4</v>
      </c>
      <c r="AB456" s="139"/>
      <c r="AC456" s="139">
        <f t="shared" si="113"/>
        <v>2851.4</v>
      </c>
      <c r="AD456" s="139"/>
      <c r="AE456" s="139">
        <f t="shared" si="113"/>
        <v>2851.4</v>
      </c>
    </row>
    <row r="457" spans="1:31" ht="40.5" x14ac:dyDescent="0.3">
      <c r="A457" s="12"/>
      <c r="B457" s="13">
        <v>20</v>
      </c>
      <c r="C457" s="9" t="s">
        <v>159</v>
      </c>
      <c r="D457" s="56" t="s">
        <v>160</v>
      </c>
      <c r="E457" s="56"/>
      <c r="F457" s="15"/>
      <c r="G457" s="63">
        <f t="shared" ref="G457:AD459" si="114">G458</f>
        <v>76.8</v>
      </c>
      <c r="H457" s="63">
        <f t="shared" si="114"/>
        <v>0</v>
      </c>
      <c r="I457" s="63">
        <f t="shared" si="86"/>
        <v>76.8</v>
      </c>
      <c r="J457" s="63">
        <f t="shared" si="114"/>
        <v>0</v>
      </c>
      <c r="K457" s="63">
        <f t="shared" si="87"/>
        <v>76.8</v>
      </c>
      <c r="L457" s="63">
        <f t="shared" si="114"/>
        <v>0</v>
      </c>
      <c r="M457" s="63">
        <f t="shared" si="87"/>
        <v>76.8</v>
      </c>
      <c r="N457" s="63">
        <f t="shared" si="114"/>
        <v>0</v>
      </c>
      <c r="O457" s="63">
        <f t="shared" si="109"/>
        <v>76.8</v>
      </c>
      <c r="P457" s="63">
        <f t="shared" si="114"/>
        <v>0</v>
      </c>
      <c r="Q457" s="63">
        <f t="shared" si="83"/>
        <v>76.8</v>
      </c>
      <c r="R457" s="63">
        <f t="shared" si="114"/>
        <v>0</v>
      </c>
      <c r="S457" s="63">
        <f t="shared" si="84"/>
        <v>76.8</v>
      </c>
      <c r="T457" s="63">
        <f t="shared" si="114"/>
        <v>0</v>
      </c>
      <c r="U457" s="63">
        <f t="shared" si="84"/>
        <v>76.8</v>
      </c>
      <c r="V457" s="63">
        <f t="shared" si="114"/>
        <v>0</v>
      </c>
      <c r="W457" s="63">
        <f t="shared" si="84"/>
        <v>76.8</v>
      </c>
      <c r="X457" s="63">
        <f t="shared" si="114"/>
        <v>0</v>
      </c>
      <c r="Y457" s="63">
        <f t="shared" si="113"/>
        <v>76.8</v>
      </c>
      <c r="Z457" s="63">
        <f t="shared" si="114"/>
        <v>0</v>
      </c>
      <c r="AA457" s="63">
        <f t="shared" si="113"/>
        <v>76.8</v>
      </c>
      <c r="AB457" s="63">
        <f t="shared" si="114"/>
        <v>0</v>
      </c>
      <c r="AC457" s="63">
        <f t="shared" si="113"/>
        <v>76.8</v>
      </c>
      <c r="AD457" s="63">
        <f t="shared" si="114"/>
        <v>0</v>
      </c>
      <c r="AE457" s="63">
        <f t="shared" si="113"/>
        <v>76.8</v>
      </c>
    </row>
    <row r="458" spans="1:31" ht="52.9" customHeight="1" x14ac:dyDescent="0.3">
      <c r="A458" s="12"/>
      <c r="B458" s="7"/>
      <c r="C458" s="33" t="s">
        <v>161</v>
      </c>
      <c r="D458" s="87" t="s">
        <v>162</v>
      </c>
      <c r="E458" s="87"/>
      <c r="F458" s="55"/>
      <c r="G458" s="139">
        <f t="shared" si="114"/>
        <v>76.8</v>
      </c>
      <c r="H458" s="139">
        <f t="shared" si="114"/>
        <v>0</v>
      </c>
      <c r="I458" s="139">
        <f t="shared" si="86"/>
        <v>76.8</v>
      </c>
      <c r="J458" s="139">
        <f t="shared" si="114"/>
        <v>0</v>
      </c>
      <c r="K458" s="139">
        <f t="shared" si="87"/>
        <v>76.8</v>
      </c>
      <c r="L458" s="139">
        <f t="shared" si="114"/>
        <v>0</v>
      </c>
      <c r="M458" s="139">
        <f t="shared" si="87"/>
        <v>76.8</v>
      </c>
      <c r="N458" s="139">
        <f t="shared" si="114"/>
        <v>0</v>
      </c>
      <c r="O458" s="139">
        <f t="shared" si="109"/>
        <v>76.8</v>
      </c>
      <c r="P458" s="139">
        <f t="shared" si="114"/>
        <v>0</v>
      </c>
      <c r="Q458" s="139">
        <f t="shared" si="83"/>
        <v>76.8</v>
      </c>
      <c r="R458" s="139">
        <f t="shared" si="114"/>
        <v>0</v>
      </c>
      <c r="S458" s="139">
        <f t="shared" si="84"/>
        <v>76.8</v>
      </c>
      <c r="T458" s="139">
        <f t="shared" si="114"/>
        <v>0</v>
      </c>
      <c r="U458" s="139">
        <f t="shared" si="84"/>
        <v>76.8</v>
      </c>
      <c r="V458" s="139">
        <f t="shared" si="114"/>
        <v>0</v>
      </c>
      <c r="W458" s="139">
        <f t="shared" si="84"/>
        <v>76.8</v>
      </c>
      <c r="X458" s="139">
        <f t="shared" si="114"/>
        <v>0</v>
      </c>
      <c r="Y458" s="139">
        <f t="shared" si="113"/>
        <v>76.8</v>
      </c>
      <c r="Z458" s="139">
        <f t="shared" si="114"/>
        <v>0</v>
      </c>
      <c r="AA458" s="139">
        <f t="shared" si="113"/>
        <v>76.8</v>
      </c>
      <c r="AB458" s="139">
        <f t="shared" si="114"/>
        <v>0</v>
      </c>
      <c r="AC458" s="139">
        <f t="shared" si="113"/>
        <v>76.8</v>
      </c>
      <c r="AD458" s="139">
        <f t="shared" si="114"/>
        <v>0</v>
      </c>
      <c r="AE458" s="139">
        <f t="shared" si="113"/>
        <v>76.8</v>
      </c>
    </row>
    <row r="459" spans="1:31" ht="28.15" customHeight="1" x14ac:dyDescent="0.3">
      <c r="A459" s="12"/>
      <c r="B459" s="7"/>
      <c r="C459" s="33" t="s">
        <v>90</v>
      </c>
      <c r="D459" s="87" t="s">
        <v>163</v>
      </c>
      <c r="E459" s="87"/>
      <c r="F459" s="55"/>
      <c r="G459" s="139">
        <f t="shared" si="114"/>
        <v>76.8</v>
      </c>
      <c r="H459" s="139">
        <f t="shared" si="114"/>
        <v>0</v>
      </c>
      <c r="I459" s="139">
        <f t="shared" si="86"/>
        <v>76.8</v>
      </c>
      <c r="J459" s="139">
        <f t="shared" si="114"/>
        <v>0</v>
      </c>
      <c r="K459" s="139">
        <f t="shared" si="87"/>
        <v>76.8</v>
      </c>
      <c r="L459" s="139">
        <f t="shared" si="114"/>
        <v>0</v>
      </c>
      <c r="M459" s="139">
        <f t="shared" si="87"/>
        <v>76.8</v>
      </c>
      <c r="N459" s="139">
        <f t="shared" si="114"/>
        <v>0</v>
      </c>
      <c r="O459" s="139">
        <f t="shared" si="109"/>
        <v>76.8</v>
      </c>
      <c r="P459" s="139">
        <f t="shared" si="114"/>
        <v>0</v>
      </c>
      <c r="Q459" s="139">
        <f t="shared" si="83"/>
        <v>76.8</v>
      </c>
      <c r="R459" s="139">
        <f t="shared" si="114"/>
        <v>0</v>
      </c>
      <c r="S459" s="139">
        <f t="shared" si="84"/>
        <v>76.8</v>
      </c>
      <c r="T459" s="139">
        <f t="shared" si="114"/>
        <v>0</v>
      </c>
      <c r="U459" s="139">
        <f t="shared" si="84"/>
        <v>76.8</v>
      </c>
      <c r="V459" s="139">
        <f t="shared" si="114"/>
        <v>0</v>
      </c>
      <c r="W459" s="139">
        <f t="shared" si="84"/>
        <v>76.8</v>
      </c>
      <c r="X459" s="139">
        <f t="shared" si="114"/>
        <v>0</v>
      </c>
      <c r="Y459" s="139">
        <f t="shared" si="113"/>
        <v>76.8</v>
      </c>
      <c r="Z459" s="139">
        <f t="shared" si="114"/>
        <v>0</v>
      </c>
      <c r="AA459" s="139">
        <f t="shared" si="113"/>
        <v>76.8</v>
      </c>
      <c r="AB459" s="139">
        <f t="shared" si="114"/>
        <v>0</v>
      </c>
      <c r="AC459" s="139">
        <f t="shared" si="113"/>
        <v>76.8</v>
      </c>
      <c r="AD459" s="139">
        <f t="shared" si="114"/>
        <v>0</v>
      </c>
      <c r="AE459" s="139">
        <f t="shared" si="113"/>
        <v>76.8</v>
      </c>
    </row>
    <row r="460" spans="1:31" ht="90.6" customHeight="1" x14ac:dyDescent="0.3">
      <c r="A460" s="12"/>
      <c r="B460" s="7"/>
      <c r="C460" s="33" t="s">
        <v>74</v>
      </c>
      <c r="D460" s="87" t="s">
        <v>163</v>
      </c>
      <c r="E460" s="87">
        <v>100</v>
      </c>
      <c r="F460" s="55">
        <v>3</v>
      </c>
      <c r="G460" s="139">
        <v>76.8</v>
      </c>
      <c r="H460" s="139"/>
      <c r="I460" s="139">
        <f t="shared" si="86"/>
        <v>76.8</v>
      </c>
      <c r="J460" s="139"/>
      <c r="K460" s="139">
        <f t="shared" si="87"/>
        <v>76.8</v>
      </c>
      <c r="L460" s="139"/>
      <c r="M460" s="139">
        <f t="shared" si="87"/>
        <v>76.8</v>
      </c>
      <c r="N460" s="139"/>
      <c r="O460" s="139">
        <f t="shared" si="109"/>
        <v>76.8</v>
      </c>
      <c r="P460" s="139"/>
      <c r="Q460" s="139">
        <f t="shared" si="83"/>
        <v>76.8</v>
      </c>
      <c r="R460" s="139"/>
      <c r="S460" s="139">
        <f t="shared" si="84"/>
        <v>76.8</v>
      </c>
      <c r="T460" s="139"/>
      <c r="U460" s="139">
        <f t="shared" si="84"/>
        <v>76.8</v>
      </c>
      <c r="V460" s="139"/>
      <c r="W460" s="139">
        <f t="shared" si="84"/>
        <v>76.8</v>
      </c>
      <c r="X460" s="139"/>
      <c r="Y460" s="139">
        <f t="shared" si="113"/>
        <v>76.8</v>
      </c>
      <c r="Z460" s="139"/>
      <c r="AA460" s="139">
        <f t="shared" si="113"/>
        <v>76.8</v>
      </c>
      <c r="AB460" s="139"/>
      <c r="AC460" s="139">
        <f t="shared" si="113"/>
        <v>76.8</v>
      </c>
      <c r="AD460" s="139"/>
      <c r="AE460" s="139">
        <f t="shared" si="113"/>
        <v>76.8</v>
      </c>
    </row>
    <row r="461" spans="1:31" ht="50.45" customHeight="1" x14ac:dyDescent="0.3">
      <c r="A461" s="12"/>
      <c r="B461" s="13">
        <v>21</v>
      </c>
      <c r="C461" s="9" t="s">
        <v>164</v>
      </c>
      <c r="D461" s="56" t="s">
        <v>294</v>
      </c>
      <c r="E461" s="56"/>
      <c r="F461" s="15"/>
      <c r="G461" s="63">
        <f>G462+G467+G488+G493+G496+G514</f>
        <v>136356.19999999998</v>
      </c>
      <c r="H461" s="63">
        <f>H462+H467+H488+H493+H496+H514</f>
        <v>-20.6</v>
      </c>
      <c r="I461" s="63">
        <f t="shared" si="86"/>
        <v>136335.59999999998</v>
      </c>
      <c r="J461" s="63">
        <f>J462+J467+J488+J493+J496+J514</f>
        <v>858</v>
      </c>
      <c r="K461" s="63">
        <f t="shared" si="87"/>
        <v>137193.59999999998</v>
      </c>
      <c r="L461" s="63">
        <f>L462+L467+L488+L493+L496+L514</f>
        <v>-0.1</v>
      </c>
      <c r="M461" s="63">
        <f t="shared" si="87"/>
        <v>137193.49999999997</v>
      </c>
      <c r="N461" s="63">
        <f>N462+N467+N488+N493+N496+N514</f>
        <v>0</v>
      </c>
      <c r="O461" s="63">
        <f t="shared" si="109"/>
        <v>137193.49999999997</v>
      </c>
      <c r="P461" s="63">
        <f>P462+P467+P488+P493+P496+P514</f>
        <v>0</v>
      </c>
      <c r="Q461" s="63">
        <f t="shared" si="83"/>
        <v>137193.49999999997</v>
      </c>
      <c r="R461" s="63">
        <f>R462+R467+R488+R493+R496+R514</f>
        <v>52</v>
      </c>
      <c r="S461" s="63">
        <f t="shared" si="84"/>
        <v>137245.49999999997</v>
      </c>
      <c r="T461" s="63">
        <f>T462+T467+T488+T493+T496+T514</f>
        <v>0</v>
      </c>
      <c r="U461" s="63">
        <f t="shared" si="84"/>
        <v>137245.49999999997</v>
      </c>
      <c r="V461" s="63">
        <f>V462+V467+V488+V493+V496+V514</f>
        <v>427.20000000000005</v>
      </c>
      <c r="W461" s="63">
        <f t="shared" si="84"/>
        <v>137672.69999999998</v>
      </c>
      <c r="X461" s="63">
        <f>X462+X467+X488+X493+X496+X514</f>
        <v>-704.5</v>
      </c>
      <c r="Y461" s="63">
        <f t="shared" si="113"/>
        <v>136968.19999999998</v>
      </c>
      <c r="Z461" s="63">
        <f>Z462+Z467+Z488+Z493+Z496+Z514</f>
        <v>0</v>
      </c>
      <c r="AA461" s="63">
        <f t="shared" si="113"/>
        <v>136968.19999999998</v>
      </c>
      <c r="AB461" s="63">
        <f>AB462+AB467+AB488+AB493+AB496+AB514</f>
        <v>-119</v>
      </c>
      <c r="AC461" s="63">
        <f t="shared" si="113"/>
        <v>136849.19999999998</v>
      </c>
      <c r="AD461" s="63">
        <f>AD462+AD467+AD488+AD493+AD496+AD514</f>
        <v>-261.80000000000024</v>
      </c>
      <c r="AE461" s="63">
        <f t="shared" si="113"/>
        <v>136587.4</v>
      </c>
    </row>
    <row r="462" spans="1:31" ht="51" customHeight="1" x14ac:dyDescent="0.3">
      <c r="A462" s="12"/>
      <c r="B462" s="7"/>
      <c r="C462" s="54" t="s">
        <v>165</v>
      </c>
      <c r="D462" s="87" t="s">
        <v>166</v>
      </c>
      <c r="E462" s="87"/>
      <c r="F462" s="55"/>
      <c r="G462" s="139">
        <f>G463</f>
        <v>42989.7</v>
      </c>
      <c r="H462" s="139">
        <f>H463</f>
        <v>0</v>
      </c>
      <c r="I462" s="139">
        <f t="shared" si="86"/>
        <v>42989.7</v>
      </c>
      <c r="J462" s="139">
        <f>J463</f>
        <v>0</v>
      </c>
      <c r="K462" s="139">
        <f t="shared" si="87"/>
        <v>42989.7</v>
      </c>
      <c r="L462" s="139">
        <f>L463</f>
        <v>0</v>
      </c>
      <c r="M462" s="139">
        <f t="shared" si="87"/>
        <v>42989.7</v>
      </c>
      <c r="N462" s="139">
        <f>N463</f>
        <v>0</v>
      </c>
      <c r="O462" s="139">
        <f t="shared" si="109"/>
        <v>42989.7</v>
      </c>
      <c r="P462" s="139">
        <f>P463</f>
        <v>0</v>
      </c>
      <c r="Q462" s="139">
        <f t="shared" si="83"/>
        <v>42989.7</v>
      </c>
      <c r="R462" s="139">
        <f>R463</f>
        <v>0</v>
      </c>
      <c r="S462" s="139">
        <f t="shared" si="84"/>
        <v>42989.7</v>
      </c>
      <c r="T462" s="139">
        <f>T463</f>
        <v>0</v>
      </c>
      <c r="U462" s="139">
        <f t="shared" si="84"/>
        <v>42989.7</v>
      </c>
      <c r="V462" s="139">
        <f>V463</f>
        <v>0</v>
      </c>
      <c r="W462" s="139">
        <f t="shared" si="84"/>
        <v>42989.7</v>
      </c>
      <c r="X462" s="139">
        <f>X463</f>
        <v>0</v>
      </c>
      <c r="Y462" s="139">
        <f t="shared" si="113"/>
        <v>42989.7</v>
      </c>
      <c r="Z462" s="139">
        <f>Z463</f>
        <v>0</v>
      </c>
      <c r="AA462" s="139">
        <f t="shared" si="113"/>
        <v>42989.7</v>
      </c>
      <c r="AB462" s="139">
        <f>AB463</f>
        <v>0</v>
      </c>
      <c r="AC462" s="139">
        <f t="shared" si="113"/>
        <v>42989.7</v>
      </c>
      <c r="AD462" s="139">
        <f>AD463</f>
        <v>187</v>
      </c>
      <c r="AE462" s="139">
        <f t="shared" si="113"/>
        <v>43176.7</v>
      </c>
    </row>
    <row r="463" spans="1:31" ht="20.25" x14ac:dyDescent="0.3">
      <c r="A463" s="12"/>
      <c r="B463" s="7"/>
      <c r="C463" s="33" t="s">
        <v>90</v>
      </c>
      <c r="D463" s="87" t="s">
        <v>167</v>
      </c>
      <c r="E463" s="87"/>
      <c r="F463" s="55"/>
      <c r="G463" s="139">
        <f>G464+G465+G466</f>
        <v>42989.7</v>
      </c>
      <c r="H463" s="139">
        <f>H464+H465+H466</f>
        <v>0</v>
      </c>
      <c r="I463" s="139">
        <f t="shared" si="86"/>
        <v>42989.7</v>
      </c>
      <c r="J463" s="139">
        <f>J464+J465+J466</f>
        <v>0</v>
      </c>
      <c r="K463" s="139">
        <f t="shared" si="87"/>
        <v>42989.7</v>
      </c>
      <c r="L463" s="139">
        <f>L464+L465+L466</f>
        <v>0</v>
      </c>
      <c r="M463" s="139">
        <f t="shared" si="87"/>
        <v>42989.7</v>
      </c>
      <c r="N463" s="139">
        <f>N464+N465+N466</f>
        <v>0</v>
      </c>
      <c r="O463" s="139">
        <f t="shared" si="109"/>
        <v>42989.7</v>
      </c>
      <c r="P463" s="139">
        <f>P464+P465+P466</f>
        <v>0</v>
      </c>
      <c r="Q463" s="139">
        <f t="shared" si="83"/>
        <v>42989.7</v>
      </c>
      <c r="R463" s="139">
        <f>R464+R465+R466</f>
        <v>0</v>
      </c>
      <c r="S463" s="139">
        <f t="shared" si="84"/>
        <v>42989.7</v>
      </c>
      <c r="T463" s="139">
        <f>T464+T465+T466</f>
        <v>0</v>
      </c>
      <c r="U463" s="139">
        <f t="shared" si="84"/>
        <v>42989.7</v>
      </c>
      <c r="V463" s="139">
        <f>V464+V465+V466</f>
        <v>0</v>
      </c>
      <c r="W463" s="139">
        <f t="shared" si="84"/>
        <v>42989.7</v>
      </c>
      <c r="X463" s="139">
        <f>X464+X465+X466</f>
        <v>0</v>
      </c>
      <c r="Y463" s="139">
        <f t="shared" si="113"/>
        <v>42989.7</v>
      </c>
      <c r="Z463" s="139">
        <f>Z464+Z465+Z466</f>
        <v>0</v>
      </c>
      <c r="AA463" s="139">
        <f t="shared" si="113"/>
        <v>42989.7</v>
      </c>
      <c r="AB463" s="139">
        <f>AB464+AB465+AB466</f>
        <v>0</v>
      </c>
      <c r="AC463" s="139">
        <f t="shared" si="113"/>
        <v>42989.7</v>
      </c>
      <c r="AD463" s="139">
        <f>AD464+AD465+AD466</f>
        <v>187</v>
      </c>
      <c r="AE463" s="139">
        <f t="shared" si="113"/>
        <v>43176.7</v>
      </c>
    </row>
    <row r="464" spans="1:31" ht="93" customHeight="1" x14ac:dyDescent="0.3">
      <c r="A464" s="12"/>
      <c r="B464" s="7"/>
      <c r="C464" s="33" t="s">
        <v>74</v>
      </c>
      <c r="D464" s="87" t="s">
        <v>167</v>
      </c>
      <c r="E464" s="87">
        <v>100</v>
      </c>
      <c r="F464" s="55">
        <v>4</v>
      </c>
      <c r="G464" s="139">
        <v>42311.9</v>
      </c>
      <c r="H464" s="139"/>
      <c r="I464" s="139">
        <f t="shared" si="86"/>
        <v>42311.9</v>
      </c>
      <c r="J464" s="139"/>
      <c r="K464" s="139">
        <f t="shared" si="87"/>
        <v>42311.9</v>
      </c>
      <c r="L464" s="139"/>
      <c r="M464" s="139">
        <f t="shared" si="87"/>
        <v>42311.9</v>
      </c>
      <c r="N464" s="139"/>
      <c r="O464" s="139">
        <f t="shared" si="109"/>
        <v>42311.9</v>
      </c>
      <c r="P464" s="139"/>
      <c r="Q464" s="139">
        <f t="shared" si="83"/>
        <v>42311.9</v>
      </c>
      <c r="R464" s="139"/>
      <c r="S464" s="139">
        <f t="shared" si="84"/>
        <v>42311.9</v>
      </c>
      <c r="T464" s="139"/>
      <c r="U464" s="139">
        <f t="shared" si="84"/>
        <v>42311.9</v>
      </c>
      <c r="V464" s="139"/>
      <c r="W464" s="139">
        <f t="shared" si="84"/>
        <v>42311.9</v>
      </c>
      <c r="X464" s="139"/>
      <c r="Y464" s="139">
        <f t="shared" si="113"/>
        <v>42311.9</v>
      </c>
      <c r="Z464" s="139"/>
      <c r="AA464" s="139">
        <f t="shared" si="113"/>
        <v>42311.9</v>
      </c>
      <c r="AB464" s="139"/>
      <c r="AC464" s="139">
        <f t="shared" si="113"/>
        <v>42311.9</v>
      </c>
      <c r="AD464" s="139">
        <v>390</v>
      </c>
      <c r="AE464" s="139">
        <f t="shared" si="113"/>
        <v>42701.9</v>
      </c>
    </row>
    <row r="465" spans="1:31" ht="40.5" x14ac:dyDescent="0.3">
      <c r="A465" s="12"/>
      <c r="B465" s="7"/>
      <c r="C465" s="33" t="s">
        <v>14</v>
      </c>
      <c r="D465" s="87" t="s">
        <v>167</v>
      </c>
      <c r="E465" s="87">
        <v>200</v>
      </c>
      <c r="F465" s="55">
        <v>4</v>
      </c>
      <c r="G465" s="139">
        <v>525.70000000000005</v>
      </c>
      <c r="H465" s="139"/>
      <c r="I465" s="139">
        <f t="shared" si="86"/>
        <v>525.70000000000005</v>
      </c>
      <c r="J465" s="139"/>
      <c r="K465" s="139">
        <f t="shared" si="87"/>
        <v>525.70000000000005</v>
      </c>
      <c r="L465" s="139"/>
      <c r="M465" s="139">
        <f t="shared" si="87"/>
        <v>525.70000000000005</v>
      </c>
      <c r="N465" s="139"/>
      <c r="O465" s="139">
        <f t="shared" si="109"/>
        <v>525.70000000000005</v>
      </c>
      <c r="P465" s="139"/>
      <c r="Q465" s="139">
        <f t="shared" si="83"/>
        <v>525.70000000000005</v>
      </c>
      <c r="R465" s="139"/>
      <c r="S465" s="139">
        <f t="shared" si="84"/>
        <v>525.70000000000005</v>
      </c>
      <c r="T465" s="139"/>
      <c r="U465" s="139">
        <f t="shared" si="84"/>
        <v>525.70000000000005</v>
      </c>
      <c r="V465" s="139"/>
      <c r="W465" s="139">
        <f t="shared" si="84"/>
        <v>525.70000000000005</v>
      </c>
      <c r="X465" s="139"/>
      <c r="Y465" s="139">
        <f t="shared" si="113"/>
        <v>525.70000000000005</v>
      </c>
      <c r="Z465" s="139"/>
      <c r="AA465" s="139">
        <f t="shared" si="113"/>
        <v>525.70000000000005</v>
      </c>
      <c r="AB465" s="139">
        <v>-0.8</v>
      </c>
      <c r="AC465" s="139">
        <f t="shared" si="113"/>
        <v>524.90000000000009</v>
      </c>
      <c r="AD465" s="139">
        <v>-203</v>
      </c>
      <c r="AE465" s="139">
        <f t="shared" si="113"/>
        <v>321.90000000000009</v>
      </c>
    </row>
    <row r="466" spans="1:31" ht="20.25" x14ac:dyDescent="0.3">
      <c r="A466" s="12"/>
      <c r="B466" s="7"/>
      <c r="C466" s="33" t="s">
        <v>18</v>
      </c>
      <c r="D466" s="87" t="s">
        <v>167</v>
      </c>
      <c r="E466" s="87">
        <v>800</v>
      </c>
      <c r="F466" s="55">
        <v>4</v>
      </c>
      <c r="G466" s="139">
        <v>152.1</v>
      </c>
      <c r="H466" s="139"/>
      <c r="I466" s="139">
        <f t="shared" si="86"/>
        <v>152.1</v>
      </c>
      <c r="J466" s="139"/>
      <c r="K466" s="139">
        <f t="shared" si="87"/>
        <v>152.1</v>
      </c>
      <c r="L466" s="139"/>
      <c r="M466" s="139">
        <f t="shared" si="87"/>
        <v>152.1</v>
      </c>
      <c r="N466" s="139"/>
      <c r="O466" s="139">
        <f t="shared" si="109"/>
        <v>152.1</v>
      </c>
      <c r="P466" s="139"/>
      <c r="Q466" s="139">
        <f t="shared" si="83"/>
        <v>152.1</v>
      </c>
      <c r="R466" s="139"/>
      <c r="S466" s="139">
        <f t="shared" si="84"/>
        <v>152.1</v>
      </c>
      <c r="T466" s="139"/>
      <c r="U466" s="139">
        <f t="shared" si="84"/>
        <v>152.1</v>
      </c>
      <c r="V466" s="139"/>
      <c r="W466" s="139">
        <f t="shared" si="84"/>
        <v>152.1</v>
      </c>
      <c r="X466" s="139"/>
      <c r="Y466" s="139">
        <f t="shared" si="113"/>
        <v>152.1</v>
      </c>
      <c r="Z466" s="139"/>
      <c r="AA466" s="139">
        <f t="shared" si="113"/>
        <v>152.1</v>
      </c>
      <c r="AB466" s="139">
        <v>0.8</v>
      </c>
      <c r="AC466" s="139">
        <f t="shared" si="113"/>
        <v>152.9</v>
      </c>
      <c r="AD466" s="139"/>
      <c r="AE466" s="139">
        <f t="shared" si="113"/>
        <v>152.9</v>
      </c>
    </row>
    <row r="467" spans="1:31" ht="53.25" customHeight="1" x14ac:dyDescent="0.3">
      <c r="A467" s="12"/>
      <c r="B467" s="7"/>
      <c r="C467" s="54" t="s">
        <v>168</v>
      </c>
      <c r="D467" s="87" t="s">
        <v>169</v>
      </c>
      <c r="E467" s="87"/>
      <c r="F467" s="55"/>
      <c r="G467" s="139">
        <f>G468+G470+G473+G476+G479+G482+G485</f>
        <v>9486.1</v>
      </c>
      <c r="H467" s="139">
        <f>H468+H470+H473+H476+H479+H482+H485</f>
        <v>-20.6</v>
      </c>
      <c r="I467" s="139">
        <f t="shared" si="86"/>
        <v>9465.5</v>
      </c>
      <c r="J467" s="139">
        <f>J468+J470+J473+J476+J479+J482+J485</f>
        <v>0</v>
      </c>
      <c r="K467" s="139">
        <f t="shared" si="87"/>
        <v>9465.5</v>
      </c>
      <c r="L467" s="139">
        <f>L468+L470+L473+L476+L479+L482+L485</f>
        <v>0</v>
      </c>
      <c r="M467" s="139">
        <f t="shared" si="87"/>
        <v>9465.5</v>
      </c>
      <c r="N467" s="139">
        <f>N468+N470+N473+N476+N479+N482+N485</f>
        <v>0</v>
      </c>
      <c r="O467" s="139">
        <f t="shared" si="109"/>
        <v>9465.5</v>
      </c>
      <c r="P467" s="139">
        <f>P468+P470+P473+P476+P479+P482+P485</f>
        <v>0</v>
      </c>
      <c r="Q467" s="139">
        <f t="shared" si="83"/>
        <v>9465.5</v>
      </c>
      <c r="R467" s="139">
        <f>R468+R470+R473+R476+R479+R482+R485</f>
        <v>0</v>
      </c>
      <c r="S467" s="139">
        <f t="shared" si="84"/>
        <v>9465.5</v>
      </c>
      <c r="T467" s="139">
        <f>T468+T470+T473+T476+T479+T482+T485</f>
        <v>0</v>
      </c>
      <c r="U467" s="139">
        <f t="shared" si="84"/>
        <v>9465.5</v>
      </c>
      <c r="V467" s="139">
        <f>V468+V470+V473+V476+V479+V482+V485</f>
        <v>0</v>
      </c>
      <c r="W467" s="139">
        <f t="shared" si="84"/>
        <v>9465.5</v>
      </c>
      <c r="X467" s="139">
        <f>X468+X470+X473+X476+X479+X482+X485</f>
        <v>0</v>
      </c>
      <c r="Y467" s="139">
        <f t="shared" si="113"/>
        <v>9465.5</v>
      </c>
      <c r="Z467" s="139">
        <f>Z468+Z470+Z473+Z476+Z479+Z482+Z485</f>
        <v>0</v>
      </c>
      <c r="AA467" s="139">
        <f t="shared" si="113"/>
        <v>9465.5</v>
      </c>
      <c r="AB467" s="139">
        <f>AB468+AB470+AB473+AB476+AB479+AB482+AB485</f>
        <v>0</v>
      </c>
      <c r="AC467" s="139">
        <f t="shared" si="113"/>
        <v>9465.5</v>
      </c>
      <c r="AD467" s="139">
        <f>AD468+AD470+AD473+AD476+AD479+AD482+AD485</f>
        <v>0</v>
      </c>
      <c r="AE467" s="139">
        <f t="shared" si="113"/>
        <v>9465.5</v>
      </c>
    </row>
    <row r="468" spans="1:31" ht="75" customHeight="1" x14ac:dyDescent="0.3">
      <c r="A468" s="12"/>
      <c r="B468" s="7"/>
      <c r="C468" s="21" t="s">
        <v>328</v>
      </c>
      <c r="D468" s="87" t="s">
        <v>170</v>
      </c>
      <c r="E468" s="87"/>
      <c r="F468" s="55"/>
      <c r="G468" s="139">
        <f>G469</f>
        <v>41.9</v>
      </c>
      <c r="H468" s="139">
        <f>H469</f>
        <v>-20.6</v>
      </c>
      <c r="I468" s="139">
        <f t="shared" si="86"/>
        <v>21.299999999999997</v>
      </c>
      <c r="J468" s="139">
        <f>J469</f>
        <v>0</v>
      </c>
      <c r="K468" s="139">
        <f t="shared" si="87"/>
        <v>21.299999999999997</v>
      </c>
      <c r="L468" s="139">
        <f>L469</f>
        <v>0</v>
      </c>
      <c r="M468" s="139">
        <f t="shared" si="87"/>
        <v>21.299999999999997</v>
      </c>
      <c r="N468" s="139">
        <f>N469</f>
        <v>0</v>
      </c>
      <c r="O468" s="139">
        <f t="shared" si="109"/>
        <v>21.299999999999997</v>
      </c>
      <c r="P468" s="139">
        <f>P469</f>
        <v>0</v>
      </c>
      <c r="Q468" s="139">
        <f t="shared" si="83"/>
        <v>21.299999999999997</v>
      </c>
      <c r="R468" s="139">
        <f>R469</f>
        <v>0</v>
      </c>
      <c r="S468" s="139">
        <f t="shared" si="84"/>
        <v>21.299999999999997</v>
      </c>
      <c r="T468" s="139">
        <f>T469</f>
        <v>0</v>
      </c>
      <c r="U468" s="139">
        <f t="shared" si="84"/>
        <v>21.299999999999997</v>
      </c>
      <c r="V468" s="139">
        <f>V469</f>
        <v>0</v>
      </c>
      <c r="W468" s="139">
        <f t="shared" si="84"/>
        <v>21.299999999999997</v>
      </c>
      <c r="X468" s="139">
        <f>X469</f>
        <v>0</v>
      </c>
      <c r="Y468" s="139">
        <f t="shared" si="113"/>
        <v>21.299999999999997</v>
      </c>
      <c r="Z468" s="139">
        <f>Z469</f>
        <v>0</v>
      </c>
      <c r="AA468" s="139">
        <f t="shared" si="113"/>
        <v>21.299999999999997</v>
      </c>
      <c r="AB468" s="139">
        <f>AB469</f>
        <v>0</v>
      </c>
      <c r="AC468" s="139">
        <f t="shared" si="113"/>
        <v>21.299999999999997</v>
      </c>
      <c r="AD468" s="139">
        <f>AD469</f>
        <v>0</v>
      </c>
      <c r="AE468" s="139">
        <f t="shared" si="113"/>
        <v>21.299999999999997</v>
      </c>
    </row>
    <row r="469" spans="1:31" ht="40.5" x14ac:dyDescent="0.3">
      <c r="A469" s="12"/>
      <c r="B469" s="7"/>
      <c r="C469" s="33" t="s">
        <v>14</v>
      </c>
      <c r="D469" s="87" t="s">
        <v>170</v>
      </c>
      <c r="E469" s="87">
        <v>200</v>
      </c>
      <c r="F469" s="55">
        <v>5</v>
      </c>
      <c r="G469" s="139">
        <v>41.9</v>
      </c>
      <c r="H469" s="139">
        <v>-20.6</v>
      </c>
      <c r="I469" s="139">
        <f t="shared" si="86"/>
        <v>21.299999999999997</v>
      </c>
      <c r="J469" s="139"/>
      <c r="K469" s="139">
        <f t="shared" si="87"/>
        <v>21.299999999999997</v>
      </c>
      <c r="L469" s="139"/>
      <c r="M469" s="139">
        <f t="shared" si="87"/>
        <v>21.299999999999997</v>
      </c>
      <c r="N469" s="139"/>
      <c r="O469" s="139">
        <f t="shared" si="109"/>
        <v>21.299999999999997</v>
      </c>
      <c r="P469" s="139"/>
      <c r="Q469" s="139">
        <f t="shared" si="83"/>
        <v>21.299999999999997</v>
      </c>
      <c r="R469" s="139"/>
      <c r="S469" s="139">
        <f t="shared" si="84"/>
        <v>21.299999999999997</v>
      </c>
      <c r="T469" s="139"/>
      <c r="U469" s="139">
        <f t="shared" si="84"/>
        <v>21.299999999999997</v>
      </c>
      <c r="V469" s="139"/>
      <c r="W469" s="139">
        <f t="shared" si="84"/>
        <v>21.299999999999997</v>
      </c>
      <c r="X469" s="139"/>
      <c r="Y469" s="139">
        <f t="shared" si="113"/>
        <v>21.299999999999997</v>
      </c>
      <c r="Z469" s="139"/>
      <c r="AA469" s="139">
        <f t="shared" si="113"/>
        <v>21.299999999999997</v>
      </c>
      <c r="AB469" s="139"/>
      <c r="AC469" s="139">
        <f t="shared" si="113"/>
        <v>21.299999999999997</v>
      </c>
      <c r="AD469" s="139"/>
      <c r="AE469" s="139">
        <f t="shared" si="113"/>
        <v>21.299999999999997</v>
      </c>
    </row>
    <row r="470" spans="1:31" ht="60.75" x14ac:dyDescent="0.3">
      <c r="A470" s="12"/>
      <c r="B470" s="7"/>
      <c r="C470" s="54" t="s">
        <v>173</v>
      </c>
      <c r="D470" s="87" t="s">
        <v>174</v>
      </c>
      <c r="E470" s="87"/>
      <c r="F470" s="55"/>
      <c r="G470" s="139">
        <f>G471+G472</f>
        <v>729.8</v>
      </c>
      <c r="H470" s="139">
        <f>H471+H472</f>
        <v>0</v>
      </c>
      <c r="I470" s="139">
        <f t="shared" si="86"/>
        <v>729.8</v>
      </c>
      <c r="J470" s="139">
        <f>J471+J472</f>
        <v>0</v>
      </c>
      <c r="K470" s="139">
        <f t="shared" si="87"/>
        <v>729.8</v>
      </c>
      <c r="L470" s="139">
        <f>L471+L472</f>
        <v>0</v>
      </c>
      <c r="M470" s="139">
        <f t="shared" si="87"/>
        <v>729.8</v>
      </c>
      <c r="N470" s="139">
        <f>N471+N472</f>
        <v>0</v>
      </c>
      <c r="O470" s="139">
        <f t="shared" si="109"/>
        <v>729.8</v>
      </c>
      <c r="P470" s="139">
        <f>P471+P472</f>
        <v>0</v>
      </c>
      <c r="Q470" s="139">
        <f t="shared" ref="Q470:Q546" si="115">O470+P470</f>
        <v>729.8</v>
      </c>
      <c r="R470" s="139">
        <f>R471+R472</f>
        <v>0</v>
      </c>
      <c r="S470" s="139">
        <f t="shared" ref="S470:Y546" si="116">Q470+R470</f>
        <v>729.8</v>
      </c>
      <c r="T470" s="139">
        <f>T471+T472</f>
        <v>0</v>
      </c>
      <c r="U470" s="139">
        <f t="shared" si="116"/>
        <v>729.8</v>
      </c>
      <c r="V470" s="139">
        <f>V471+V472</f>
        <v>0</v>
      </c>
      <c r="W470" s="139">
        <f t="shared" si="116"/>
        <v>729.8</v>
      </c>
      <c r="X470" s="139">
        <f>X471+X472</f>
        <v>0</v>
      </c>
      <c r="Y470" s="139">
        <f t="shared" si="116"/>
        <v>729.8</v>
      </c>
      <c r="Z470" s="139">
        <f>Z471+Z472</f>
        <v>0</v>
      </c>
      <c r="AA470" s="139">
        <f t="shared" si="113"/>
        <v>729.8</v>
      </c>
      <c r="AB470" s="139">
        <f>AB471+AB472</f>
        <v>0</v>
      </c>
      <c r="AC470" s="139">
        <f t="shared" si="113"/>
        <v>729.8</v>
      </c>
      <c r="AD470" s="139">
        <f>AD471+AD472</f>
        <v>0</v>
      </c>
      <c r="AE470" s="139">
        <f t="shared" si="113"/>
        <v>729.8</v>
      </c>
    </row>
    <row r="471" spans="1:31" ht="81" x14ac:dyDescent="0.3">
      <c r="A471" s="12"/>
      <c r="B471" s="7"/>
      <c r="C471" s="52" t="s">
        <v>74</v>
      </c>
      <c r="D471" s="87" t="s">
        <v>174</v>
      </c>
      <c r="E471" s="87">
        <v>100</v>
      </c>
      <c r="F471" s="55"/>
      <c r="G471" s="139">
        <v>648.79999999999995</v>
      </c>
      <c r="H471" s="139"/>
      <c r="I471" s="139">
        <f t="shared" si="86"/>
        <v>648.79999999999995</v>
      </c>
      <c r="J471" s="139"/>
      <c r="K471" s="139">
        <f t="shared" si="87"/>
        <v>648.79999999999995</v>
      </c>
      <c r="L471" s="139"/>
      <c r="M471" s="139">
        <f t="shared" si="87"/>
        <v>648.79999999999995</v>
      </c>
      <c r="N471" s="139"/>
      <c r="O471" s="139">
        <f t="shared" si="109"/>
        <v>648.79999999999995</v>
      </c>
      <c r="P471" s="139"/>
      <c r="Q471" s="139">
        <f t="shared" si="115"/>
        <v>648.79999999999995</v>
      </c>
      <c r="R471" s="139"/>
      <c r="S471" s="139">
        <f t="shared" si="116"/>
        <v>648.79999999999995</v>
      </c>
      <c r="T471" s="139"/>
      <c r="U471" s="139">
        <f t="shared" si="116"/>
        <v>648.79999999999995</v>
      </c>
      <c r="V471" s="139"/>
      <c r="W471" s="139">
        <f t="shared" si="116"/>
        <v>648.79999999999995</v>
      </c>
      <c r="X471" s="139"/>
      <c r="Y471" s="139">
        <f t="shared" si="116"/>
        <v>648.79999999999995</v>
      </c>
      <c r="Z471" s="139"/>
      <c r="AA471" s="139">
        <f t="shared" ref="AA471:AE500" si="117">Y471+Z471</f>
        <v>648.79999999999995</v>
      </c>
      <c r="AB471" s="139"/>
      <c r="AC471" s="139">
        <f t="shared" si="117"/>
        <v>648.79999999999995</v>
      </c>
      <c r="AD471" s="139"/>
      <c r="AE471" s="139">
        <f t="shared" si="117"/>
        <v>648.79999999999995</v>
      </c>
    </row>
    <row r="472" spans="1:31" ht="40.5" x14ac:dyDescent="0.3">
      <c r="A472" s="12"/>
      <c r="B472" s="7"/>
      <c r="C472" s="52" t="s">
        <v>14</v>
      </c>
      <c r="D472" s="87" t="s">
        <v>174</v>
      </c>
      <c r="E472" s="87">
        <v>200</v>
      </c>
      <c r="F472" s="55"/>
      <c r="G472" s="139">
        <v>81</v>
      </c>
      <c r="H472" s="139"/>
      <c r="I472" s="139">
        <f t="shared" si="86"/>
        <v>81</v>
      </c>
      <c r="J472" s="139"/>
      <c r="K472" s="139">
        <f t="shared" si="87"/>
        <v>81</v>
      </c>
      <c r="L472" s="139"/>
      <c r="M472" s="139">
        <f t="shared" si="87"/>
        <v>81</v>
      </c>
      <c r="N472" s="139"/>
      <c r="O472" s="139">
        <f t="shared" si="109"/>
        <v>81</v>
      </c>
      <c r="P472" s="139"/>
      <c r="Q472" s="139">
        <f t="shared" si="115"/>
        <v>81</v>
      </c>
      <c r="R472" s="139"/>
      <c r="S472" s="139">
        <f t="shared" si="116"/>
        <v>81</v>
      </c>
      <c r="T472" s="139"/>
      <c r="U472" s="139">
        <f t="shared" si="116"/>
        <v>81</v>
      </c>
      <c r="V472" s="139"/>
      <c r="W472" s="139">
        <f t="shared" si="116"/>
        <v>81</v>
      </c>
      <c r="X472" s="139"/>
      <c r="Y472" s="139">
        <f t="shared" si="116"/>
        <v>81</v>
      </c>
      <c r="Z472" s="139"/>
      <c r="AA472" s="139">
        <f t="shared" si="117"/>
        <v>81</v>
      </c>
      <c r="AB472" s="139"/>
      <c r="AC472" s="139">
        <f t="shared" si="117"/>
        <v>81</v>
      </c>
      <c r="AD472" s="139"/>
      <c r="AE472" s="139">
        <f t="shared" si="117"/>
        <v>81</v>
      </c>
    </row>
    <row r="473" spans="1:31" ht="71.45" customHeight="1" x14ac:dyDescent="0.3">
      <c r="A473" s="12"/>
      <c r="B473" s="7"/>
      <c r="C473" s="21" t="s">
        <v>327</v>
      </c>
      <c r="D473" s="87" t="s">
        <v>171</v>
      </c>
      <c r="E473" s="87"/>
      <c r="F473" s="55"/>
      <c r="G473" s="139">
        <f>G474+G475</f>
        <v>1460</v>
      </c>
      <c r="H473" s="139">
        <f>H474+H475</f>
        <v>0</v>
      </c>
      <c r="I473" s="139">
        <f t="shared" si="86"/>
        <v>1460</v>
      </c>
      <c r="J473" s="139">
        <f>J474+J475</f>
        <v>0</v>
      </c>
      <c r="K473" s="139">
        <f t="shared" si="87"/>
        <v>1460</v>
      </c>
      <c r="L473" s="139">
        <f>L474+L475</f>
        <v>0</v>
      </c>
      <c r="M473" s="139">
        <f t="shared" si="87"/>
        <v>1460</v>
      </c>
      <c r="N473" s="139">
        <f>N474+N475</f>
        <v>0</v>
      </c>
      <c r="O473" s="139">
        <f t="shared" si="109"/>
        <v>1460</v>
      </c>
      <c r="P473" s="139">
        <f>P474+P475</f>
        <v>0</v>
      </c>
      <c r="Q473" s="139">
        <f t="shared" si="115"/>
        <v>1460</v>
      </c>
      <c r="R473" s="139">
        <f>R474+R475</f>
        <v>0</v>
      </c>
      <c r="S473" s="139">
        <f t="shared" si="116"/>
        <v>1460</v>
      </c>
      <c r="T473" s="139">
        <f>T474+T475</f>
        <v>0</v>
      </c>
      <c r="U473" s="139">
        <f t="shared" si="116"/>
        <v>1460</v>
      </c>
      <c r="V473" s="139">
        <f>V474+V475</f>
        <v>0</v>
      </c>
      <c r="W473" s="139">
        <f t="shared" si="116"/>
        <v>1460</v>
      </c>
      <c r="X473" s="139">
        <f>X474+X475</f>
        <v>0</v>
      </c>
      <c r="Y473" s="139">
        <f t="shared" si="116"/>
        <v>1460</v>
      </c>
      <c r="Z473" s="139">
        <f>Z474+Z475</f>
        <v>0</v>
      </c>
      <c r="AA473" s="139">
        <f t="shared" si="117"/>
        <v>1460</v>
      </c>
      <c r="AB473" s="139">
        <f>AB474+AB475</f>
        <v>0</v>
      </c>
      <c r="AC473" s="139">
        <f t="shared" si="117"/>
        <v>1460</v>
      </c>
      <c r="AD473" s="139">
        <f>AD474+AD475</f>
        <v>0</v>
      </c>
      <c r="AE473" s="139">
        <f t="shared" si="117"/>
        <v>1460</v>
      </c>
    </row>
    <row r="474" spans="1:31" ht="98.45" customHeight="1" x14ac:dyDescent="0.3">
      <c r="A474" s="12"/>
      <c r="B474" s="7"/>
      <c r="C474" s="33" t="s">
        <v>74</v>
      </c>
      <c r="D474" s="87" t="s">
        <v>171</v>
      </c>
      <c r="E474" s="87">
        <v>100</v>
      </c>
      <c r="F474" s="55">
        <v>4</v>
      </c>
      <c r="G474" s="139">
        <v>1298</v>
      </c>
      <c r="H474" s="139"/>
      <c r="I474" s="139">
        <f t="shared" si="86"/>
        <v>1298</v>
      </c>
      <c r="J474" s="139"/>
      <c r="K474" s="139">
        <f t="shared" si="87"/>
        <v>1298</v>
      </c>
      <c r="L474" s="139"/>
      <c r="M474" s="139">
        <f t="shared" si="87"/>
        <v>1298</v>
      </c>
      <c r="N474" s="139"/>
      <c r="O474" s="139">
        <f t="shared" si="109"/>
        <v>1298</v>
      </c>
      <c r="P474" s="139"/>
      <c r="Q474" s="139">
        <f t="shared" si="115"/>
        <v>1298</v>
      </c>
      <c r="R474" s="139"/>
      <c r="S474" s="139">
        <f t="shared" si="116"/>
        <v>1298</v>
      </c>
      <c r="T474" s="139"/>
      <c r="U474" s="139">
        <f t="shared" si="116"/>
        <v>1298</v>
      </c>
      <c r="V474" s="139"/>
      <c r="W474" s="139">
        <f t="shared" si="116"/>
        <v>1298</v>
      </c>
      <c r="X474" s="139"/>
      <c r="Y474" s="139">
        <f t="shared" si="116"/>
        <v>1298</v>
      </c>
      <c r="Z474" s="139"/>
      <c r="AA474" s="139">
        <f t="shared" si="117"/>
        <v>1298</v>
      </c>
      <c r="AB474" s="139"/>
      <c r="AC474" s="139">
        <f t="shared" si="117"/>
        <v>1298</v>
      </c>
      <c r="AD474" s="139"/>
      <c r="AE474" s="139">
        <f t="shared" si="117"/>
        <v>1298</v>
      </c>
    </row>
    <row r="475" spans="1:31" ht="48" customHeight="1" x14ac:dyDescent="0.3">
      <c r="A475" s="12"/>
      <c r="B475" s="7"/>
      <c r="C475" s="33" t="s">
        <v>14</v>
      </c>
      <c r="D475" s="87" t="s">
        <v>171</v>
      </c>
      <c r="E475" s="87">
        <v>200</v>
      </c>
      <c r="F475" s="55">
        <v>4</v>
      </c>
      <c r="G475" s="139">
        <v>162</v>
      </c>
      <c r="H475" s="139"/>
      <c r="I475" s="139">
        <f t="shared" si="86"/>
        <v>162</v>
      </c>
      <c r="J475" s="139"/>
      <c r="K475" s="139">
        <f t="shared" si="87"/>
        <v>162</v>
      </c>
      <c r="L475" s="139"/>
      <c r="M475" s="139">
        <f t="shared" si="87"/>
        <v>162</v>
      </c>
      <c r="N475" s="139"/>
      <c r="O475" s="139">
        <f t="shared" si="109"/>
        <v>162</v>
      </c>
      <c r="P475" s="139"/>
      <c r="Q475" s="139">
        <f t="shared" si="115"/>
        <v>162</v>
      </c>
      <c r="R475" s="139"/>
      <c r="S475" s="139">
        <f t="shared" si="116"/>
        <v>162</v>
      </c>
      <c r="T475" s="139"/>
      <c r="U475" s="139">
        <f t="shared" si="116"/>
        <v>162</v>
      </c>
      <c r="V475" s="139"/>
      <c r="W475" s="139">
        <f t="shared" si="116"/>
        <v>162</v>
      </c>
      <c r="X475" s="139"/>
      <c r="Y475" s="139">
        <f t="shared" si="116"/>
        <v>162</v>
      </c>
      <c r="Z475" s="139"/>
      <c r="AA475" s="139">
        <f t="shared" si="117"/>
        <v>162</v>
      </c>
      <c r="AB475" s="139"/>
      <c r="AC475" s="139">
        <f t="shared" si="117"/>
        <v>162</v>
      </c>
      <c r="AD475" s="139"/>
      <c r="AE475" s="139">
        <f t="shared" si="117"/>
        <v>162</v>
      </c>
    </row>
    <row r="476" spans="1:31" s="65" customFormat="1" ht="207" customHeight="1" x14ac:dyDescent="0.3">
      <c r="A476" s="66"/>
      <c r="B476" s="7"/>
      <c r="C476" s="54" t="s">
        <v>175</v>
      </c>
      <c r="D476" s="87" t="s">
        <v>356</v>
      </c>
      <c r="E476" s="87"/>
      <c r="F476" s="55"/>
      <c r="G476" s="139">
        <f>G477+G478</f>
        <v>496.3</v>
      </c>
      <c r="H476" s="139">
        <f>H477+H478</f>
        <v>0</v>
      </c>
      <c r="I476" s="139">
        <f t="shared" si="86"/>
        <v>496.3</v>
      </c>
      <c r="J476" s="139">
        <f>J477+J478</f>
        <v>0</v>
      </c>
      <c r="K476" s="139">
        <f t="shared" si="87"/>
        <v>496.3</v>
      </c>
      <c r="L476" s="139">
        <f>L477+L478</f>
        <v>0</v>
      </c>
      <c r="M476" s="139">
        <f t="shared" si="87"/>
        <v>496.3</v>
      </c>
      <c r="N476" s="139">
        <f>N477+N478</f>
        <v>0</v>
      </c>
      <c r="O476" s="139">
        <f t="shared" si="109"/>
        <v>496.3</v>
      </c>
      <c r="P476" s="139">
        <f>P477+P478</f>
        <v>0</v>
      </c>
      <c r="Q476" s="139">
        <f t="shared" si="115"/>
        <v>496.3</v>
      </c>
      <c r="R476" s="139">
        <f>R477+R478</f>
        <v>0</v>
      </c>
      <c r="S476" s="139">
        <f t="shared" si="116"/>
        <v>496.3</v>
      </c>
      <c r="T476" s="139">
        <f>T477+T478</f>
        <v>0</v>
      </c>
      <c r="U476" s="139">
        <f t="shared" si="116"/>
        <v>496.3</v>
      </c>
      <c r="V476" s="139">
        <f>V477+V478</f>
        <v>0</v>
      </c>
      <c r="W476" s="139">
        <f t="shared" si="116"/>
        <v>496.3</v>
      </c>
      <c r="X476" s="139">
        <f>X477+X478</f>
        <v>0</v>
      </c>
      <c r="Y476" s="139">
        <f t="shared" si="116"/>
        <v>496.3</v>
      </c>
      <c r="Z476" s="139">
        <f>Z477+Z478</f>
        <v>0</v>
      </c>
      <c r="AA476" s="139">
        <f t="shared" si="117"/>
        <v>496.3</v>
      </c>
      <c r="AB476" s="139">
        <f>AB477+AB478</f>
        <v>0</v>
      </c>
      <c r="AC476" s="139">
        <f t="shared" si="117"/>
        <v>496.3</v>
      </c>
      <c r="AD476" s="139">
        <f>AD477+AD478</f>
        <v>0</v>
      </c>
      <c r="AE476" s="139">
        <f t="shared" si="117"/>
        <v>496.3</v>
      </c>
    </row>
    <row r="477" spans="1:31" s="65" customFormat="1" ht="81" x14ac:dyDescent="0.3">
      <c r="A477" s="66"/>
      <c r="B477" s="7"/>
      <c r="C477" s="54" t="s">
        <v>74</v>
      </c>
      <c r="D477" s="87" t="s">
        <v>356</v>
      </c>
      <c r="E477" s="87">
        <v>100</v>
      </c>
      <c r="F477" s="55"/>
      <c r="G477" s="139">
        <v>415.3</v>
      </c>
      <c r="H477" s="139"/>
      <c r="I477" s="139">
        <f t="shared" si="86"/>
        <v>415.3</v>
      </c>
      <c r="J477" s="139"/>
      <c r="K477" s="139">
        <f t="shared" si="87"/>
        <v>415.3</v>
      </c>
      <c r="L477" s="139"/>
      <c r="M477" s="139">
        <f t="shared" si="87"/>
        <v>415.3</v>
      </c>
      <c r="N477" s="139"/>
      <c r="O477" s="139">
        <f t="shared" si="109"/>
        <v>415.3</v>
      </c>
      <c r="P477" s="139"/>
      <c r="Q477" s="139">
        <f t="shared" si="115"/>
        <v>415.3</v>
      </c>
      <c r="R477" s="139"/>
      <c r="S477" s="139">
        <f t="shared" si="116"/>
        <v>415.3</v>
      </c>
      <c r="T477" s="139"/>
      <c r="U477" s="139">
        <f t="shared" si="116"/>
        <v>415.3</v>
      </c>
      <c r="V477" s="139"/>
      <c r="W477" s="139">
        <f t="shared" si="116"/>
        <v>415.3</v>
      </c>
      <c r="X477" s="139"/>
      <c r="Y477" s="139">
        <f t="shared" si="116"/>
        <v>415.3</v>
      </c>
      <c r="Z477" s="139"/>
      <c r="AA477" s="139">
        <f t="shared" si="117"/>
        <v>415.3</v>
      </c>
      <c r="AB477" s="139"/>
      <c r="AC477" s="139">
        <f t="shared" si="117"/>
        <v>415.3</v>
      </c>
      <c r="AD477" s="139"/>
      <c r="AE477" s="139">
        <f t="shared" si="117"/>
        <v>415.3</v>
      </c>
    </row>
    <row r="478" spans="1:31" s="65" customFormat="1" ht="40.5" x14ac:dyDescent="0.3">
      <c r="A478" s="66"/>
      <c r="B478" s="7"/>
      <c r="C478" s="54" t="s">
        <v>14</v>
      </c>
      <c r="D478" s="87" t="s">
        <v>356</v>
      </c>
      <c r="E478" s="87">
        <v>200</v>
      </c>
      <c r="F478" s="55"/>
      <c r="G478" s="139">
        <v>81</v>
      </c>
      <c r="H478" s="139"/>
      <c r="I478" s="139">
        <f t="shared" si="86"/>
        <v>81</v>
      </c>
      <c r="J478" s="139"/>
      <c r="K478" s="139">
        <f t="shared" si="87"/>
        <v>81</v>
      </c>
      <c r="L478" s="139"/>
      <c r="M478" s="139">
        <f t="shared" si="87"/>
        <v>81</v>
      </c>
      <c r="N478" s="139"/>
      <c r="O478" s="139">
        <f t="shared" si="109"/>
        <v>81</v>
      </c>
      <c r="P478" s="139"/>
      <c r="Q478" s="139">
        <f t="shared" si="115"/>
        <v>81</v>
      </c>
      <c r="R478" s="139"/>
      <c r="S478" s="139">
        <f t="shared" si="116"/>
        <v>81</v>
      </c>
      <c r="T478" s="139"/>
      <c r="U478" s="139">
        <f t="shared" si="116"/>
        <v>81</v>
      </c>
      <c r="V478" s="139"/>
      <c r="W478" s="139">
        <f t="shared" si="116"/>
        <v>81</v>
      </c>
      <c r="X478" s="139"/>
      <c r="Y478" s="139">
        <f t="shared" si="116"/>
        <v>81</v>
      </c>
      <c r="Z478" s="139"/>
      <c r="AA478" s="139">
        <f t="shared" si="117"/>
        <v>81</v>
      </c>
      <c r="AB478" s="139"/>
      <c r="AC478" s="139">
        <f t="shared" si="117"/>
        <v>81</v>
      </c>
      <c r="AD478" s="139"/>
      <c r="AE478" s="139">
        <f t="shared" si="117"/>
        <v>81</v>
      </c>
    </row>
    <row r="479" spans="1:31" s="65" customFormat="1" ht="47.45" customHeight="1" x14ac:dyDescent="0.3">
      <c r="A479" s="66"/>
      <c r="B479" s="7"/>
      <c r="C479" s="49" t="s">
        <v>355</v>
      </c>
      <c r="D479" s="87" t="s">
        <v>357</v>
      </c>
      <c r="E479" s="87"/>
      <c r="F479" s="55"/>
      <c r="G479" s="139">
        <f>G480+G481</f>
        <v>730</v>
      </c>
      <c r="H479" s="139">
        <f>H480+H481</f>
        <v>0</v>
      </c>
      <c r="I479" s="139">
        <f t="shared" si="86"/>
        <v>730</v>
      </c>
      <c r="J479" s="139">
        <f>J480+J481</f>
        <v>0</v>
      </c>
      <c r="K479" s="139">
        <f t="shared" si="87"/>
        <v>730</v>
      </c>
      <c r="L479" s="139">
        <f>L480+L481</f>
        <v>0</v>
      </c>
      <c r="M479" s="139">
        <f t="shared" si="87"/>
        <v>730</v>
      </c>
      <c r="N479" s="139">
        <f>N480+N481</f>
        <v>0</v>
      </c>
      <c r="O479" s="139">
        <f t="shared" si="109"/>
        <v>730</v>
      </c>
      <c r="P479" s="139">
        <f>P480+P481</f>
        <v>0</v>
      </c>
      <c r="Q479" s="139">
        <f t="shared" si="115"/>
        <v>730</v>
      </c>
      <c r="R479" s="139">
        <f>R480+R481</f>
        <v>0</v>
      </c>
      <c r="S479" s="139">
        <f t="shared" si="116"/>
        <v>730</v>
      </c>
      <c r="T479" s="139">
        <f>T480+T481</f>
        <v>0</v>
      </c>
      <c r="U479" s="139">
        <f t="shared" si="116"/>
        <v>730</v>
      </c>
      <c r="V479" s="139">
        <f>V480+V481</f>
        <v>0</v>
      </c>
      <c r="W479" s="139">
        <f t="shared" si="116"/>
        <v>730</v>
      </c>
      <c r="X479" s="139">
        <f>X480+X481</f>
        <v>0</v>
      </c>
      <c r="Y479" s="139">
        <f t="shared" si="116"/>
        <v>730</v>
      </c>
      <c r="Z479" s="139">
        <f>Z480+Z481</f>
        <v>0</v>
      </c>
      <c r="AA479" s="139">
        <f t="shared" si="117"/>
        <v>730</v>
      </c>
      <c r="AB479" s="139">
        <f>AB480+AB481</f>
        <v>0</v>
      </c>
      <c r="AC479" s="139">
        <f t="shared" si="117"/>
        <v>730</v>
      </c>
      <c r="AD479" s="139">
        <f>AD480+AD481</f>
        <v>0</v>
      </c>
      <c r="AE479" s="139">
        <f t="shared" si="117"/>
        <v>730</v>
      </c>
    </row>
    <row r="480" spans="1:31" s="65" customFormat="1" ht="81" x14ac:dyDescent="0.3">
      <c r="A480" s="66"/>
      <c r="B480" s="7"/>
      <c r="C480" s="54" t="s">
        <v>74</v>
      </c>
      <c r="D480" s="87" t="s">
        <v>357</v>
      </c>
      <c r="E480" s="87">
        <v>100</v>
      </c>
      <c r="F480" s="55"/>
      <c r="G480" s="139">
        <v>649</v>
      </c>
      <c r="H480" s="139"/>
      <c r="I480" s="139">
        <f t="shared" si="86"/>
        <v>649</v>
      </c>
      <c r="J480" s="139"/>
      <c r="K480" s="139">
        <f t="shared" si="87"/>
        <v>649</v>
      </c>
      <c r="L480" s="139"/>
      <c r="M480" s="139">
        <f t="shared" si="87"/>
        <v>649</v>
      </c>
      <c r="N480" s="139"/>
      <c r="O480" s="139">
        <f t="shared" si="109"/>
        <v>649</v>
      </c>
      <c r="P480" s="139"/>
      <c r="Q480" s="139">
        <f t="shared" si="115"/>
        <v>649</v>
      </c>
      <c r="R480" s="139"/>
      <c r="S480" s="139">
        <f t="shared" si="116"/>
        <v>649</v>
      </c>
      <c r="T480" s="139"/>
      <c r="U480" s="139">
        <f t="shared" si="116"/>
        <v>649</v>
      </c>
      <c r="V480" s="139"/>
      <c r="W480" s="139">
        <f t="shared" si="116"/>
        <v>649</v>
      </c>
      <c r="X480" s="139"/>
      <c r="Y480" s="139">
        <f t="shared" si="116"/>
        <v>649</v>
      </c>
      <c r="Z480" s="139"/>
      <c r="AA480" s="139">
        <f t="shared" si="117"/>
        <v>649</v>
      </c>
      <c r="AB480" s="139"/>
      <c r="AC480" s="139">
        <f t="shared" si="117"/>
        <v>649</v>
      </c>
      <c r="AD480" s="139"/>
      <c r="AE480" s="139">
        <f t="shared" si="117"/>
        <v>649</v>
      </c>
    </row>
    <row r="481" spans="1:31" s="65" customFormat="1" ht="40.5" x14ac:dyDescent="0.3">
      <c r="A481" s="66"/>
      <c r="B481" s="7"/>
      <c r="C481" s="54" t="s">
        <v>14</v>
      </c>
      <c r="D481" s="87" t="s">
        <v>357</v>
      </c>
      <c r="E481" s="87">
        <v>200</v>
      </c>
      <c r="F481" s="55"/>
      <c r="G481" s="139">
        <v>81</v>
      </c>
      <c r="H481" s="139"/>
      <c r="I481" s="139">
        <f t="shared" si="86"/>
        <v>81</v>
      </c>
      <c r="J481" s="139"/>
      <c r="K481" s="139">
        <f t="shared" si="87"/>
        <v>81</v>
      </c>
      <c r="L481" s="139"/>
      <c r="M481" s="139">
        <f t="shared" si="87"/>
        <v>81</v>
      </c>
      <c r="N481" s="139"/>
      <c r="O481" s="139">
        <f t="shared" si="109"/>
        <v>81</v>
      </c>
      <c r="P481" s="139"/>
      <c r="Q481" s="139">
        <f t="shared" si="115"/>
        <v>81</v>
      </c>
      <c r="R481" s="139"/>
      <c r="S481" s="139">
        <f t="shared" si="116"/>
        <v>81</v>
      </c>
      <c r="T481" s="139"/>
      <c r="U481" s="139">
        <f t="shared" si="116"/>
        <v>81</v>
      </c>
      <c r="V481" s="139"/>
      <c r="W481" s="139">
        <f t="shared" si="116"/>
        <v>81</v>
      </c>
      <c r="X481" s="139"/>
      <c r="Y481" s="139">
        <f t="shared" si="116"/>
        <v>81</v>
      </c>
      <c r="Z481" s="139"/>
      <c r="AA481" s="139">
        <f t="shared" si="117"/>
        <v>81</v>
      </c>
      <c r="AB481" s="139"/>
      <c r="AC481" s="139">
        <f t="shared" si="117"/>
        <v>81</v>
      </c>
      <c r="AD481" s="139"/>
      <c r="AE481" s="139">
        <f t="shared" si="117"/>
        <v>81</v>
      </c>
    </row>
    <row r="482" spans="1:31" s="65" customFormat="1" ht="60.75" x14ac:dyDescent="0.3">
      <c r="A482" s="66"/>
      <c r="B482" s="7"/>
      <c r="C482" s="54" t="s">
        <v>172</v>
      </c>
      <c r="D482" s="87" t="s">
        <v>358</v>
      </c>
      <c r="E482" s="87"/>
      <c r="F482" s="55"/>
      <c r="G482" s="139">
        <f>G483+G484</f>
        <v>3058.4</v>
      </c>
      <c r="H482" s="139">
        <f>H483+H484</f>
        <v>0</v>
      </c>
      <c r="I482" s="139">
        <f t="shared" si="86"/>
        <v>3058.4</v>
      </c>
      <c r="J482" s="139">
        <f>J483+J484</f>
        <v>0</v>
      </c>
      <c r="K482" s="139">
        <f t="shared" si="87"/>
        <v>3058.4</v>
      </c>
      <c r="L482" s="139">
        <f>L483+L484</f>
        <v>0</v>
      </c>
      <c r="M482" s="139">
        <f t="shared" si="87"/>
        <v>3058.4</v>
      </c>
      <c r="N482" s="139">
        <f>N483+N484</f>
        <v>0</v>
      </c>
      <c r="O482" s="139">
        <f t="shared" si="109"/>
        <v>3058.4</v>
      </c>
      <c r="P482" s="139">
        <f>P483+P484</f>
        <v>0</v>
      </c>
      <c r="Q482" s="139">
        <f t="shared" si="115"/>
        <v>3058.4</v>
      </c>
      <c r="R482" s="139">
        <f>R483+R484</f>
        <v>0</v>
      </c>
      <c r="S482" s="139">
        <f t="shared" si="116"/>
        <v>3058.4</v>
      </c>
      <c r="T482" s="139">
        <f>T483+T484</f>
        <v>0</v>
      </c>
      <c r="U482" s="139">
        <f t="shared" si="116"/>
        <v>3058.4</v>
      </c>
      <c r="V482" s="139">
        <f>V483+V484</f>
        <v>0</v>
      </c>
      <c r="W482" s="139">
        <f t="shared" si="116"/>
        <v>3058.4</v>
      </c>
      <c r="X482" s="139">
        <f>X483+X484</f>
        <v>0</v>
      </c>
      <c r="Y482" s="139">
        <f t="shared" si="116"/>
        <v>3058.4</v>
      </c>
      <c r="Z482" s="139">
        <f>Z483+Z484</f>
        <v>0</v>
      </c>
      <c r="AA482" s="139">
        <f t="shared" si="117"/>
        <v>3058.4</v>
      </c>
      <c r="AB482" s="139">
        <f>AB483+AB484</f>
        <v>0</v>
      </c>
      <c r="AC482" s="139">
        <f t="shared" si="117"/>
        <v>3058.4</v>
      </c>
      <c r="AD482" s="139">
        <f>AD483+AD484</f>
        <v>0</v>
      </c>
      <c r="AE482" s="139">
        <f t="shared" si="117"/>
        <v>3058.4</v>
      </c>
    </row>
    <row r="483" spans="1:31" s="65" customFormat="1" ht="81" x14ac:dyDescent="0.3">
      <c r="A483" s="66"/>
      <c r="B483" s="7"/>
      <c r="C483" s="54" t="s">
        <v>74</v>
      </c>
      <c r="D483" s="87" t="s">
        <v>358</v>
      </c>
      <c r="E483" s="87">
        <v>100</v>
      </c>
      <c r="F483" s="55"/>
      <c r="G483" s="139">
        <v>2764.4</v>
      </c>
      <c r="H483" s="139"/>
      <c r="I483" s="139">
        <f t="shared" si="86"/>
        <v>2764.4</v>
      </c>
      <c r="J483" s="139"/>
      <c r="K483" s="139">
        <f t="shared" si="87"/>
        <v>2764.4</v>
      </c>
      <c r="L483" s="139"/>
      <c r="M483" s="139">
        <f t="shared" si="87"/>
        <v>2764.4</v>
      </c>
      <c r="N483" s="139"/>
      <c r="O483" s="139">
        <f t="shared" si="109"/>
        <v>2764.4</v>
      </c>
      <c r="P483" s="139"/>
      <c r="Q483" s="139">
        <f t="shared" si="115"/>
        <v>2764.4</v>
      </c>
      <c r="R483" s="139"/>
      <c r="S483" s="139">
        <f t="shared" si="116"/>
        <v>2764.4</v>
      </c>
      <c r="T483" s="139"/>
      <c r="U483" s="139">
        <f t="shared" si="116"/>
        <v>2764.4</v>
      </c>
      <c r="V483" s="139"/>
      <c r="W483" s="139">
        <f t="shared" si="116"/>
        <v>2764.4</v>
      </c>
      <c r="X483" s="139"/>
      <c r="Y483" s="139">
        <f t="shared" si="116"/>
        <v>2764.4</v>
      </c>
      <c r="Z483" s="139"/>
      <c r="AA483" s="139">
        <f t="shared" si="117"/>
        <v>2764.4</v>
      </c>
      <c r="AB483" s="139"/>
      <c r="AC483" s="139">
        <f t="shared" si="117"/>
        <v>2764.4</v>
      </c>
      <c r="AD483" s="139"/>
      <c r="AE483" s="139">
        <f t="shared" si="117"/>
        <v>2764.4</v>
      </c>
    </row>
    <row r="484" spans="1:31" s="65" customFormat="1" ht="40.5" x14ac:dyDescent="0.3">
      <c r="A484" s="66"/>
      <c r="B484" s="7"/>
      <c r="C484" s="54" t="s">
        <v>14</v>
      </c>
      <c r="D484" s="87" t="s">
        <v>358</v>
      </c>
      <c r="E484" s="87">
        <v>200</v>
      </c>
      <c r="F484" s="55"/>
      <c r="G484" s="139">
        <v>294</v>
      </c>
      <c r="H484" s="139"/>
      <c r="I484" s="139">
        <f t="shared" si="86"/>
        <v>294</v>
      </c>
      <c r="J484" s="139"/>
      <c r="K484" s="139">
        <f t="shared" si="87"/>
        <v>294</v>
      </c>
      <c r="L484" s="139"/>
      <c r="M484" s="139">
        <f t="shared" si="87"/>
        <v>294</v>
      </c>
      <c r="N484" s="139"/>
      <c r="O484" s="139">
        <f t="shared" si="109"/>
        <v>294</v>
      </c>
      <c r="P484" s="139"/>
      <c r="Q484" s="139">
        <f t="shared" si="115"/>
        <v>294</v>
      </c>
      <c r="R484" s="139"/>
      <c r="S484" s="139">
        <f t="shared" si="116"/>
        <v>294</v>
      </c>
      <c r="T484" s="139"/>
      <c r="U484" s="139">
        <f t="shared" si="116"/>
        <v>294</v>
      </c>
      <c r="V484" s="139"/>
      <c r="W484" s="139">
        <f t="shared" si="116"/>
        <v>294</v>
      </c>
      <c r="X484" s="139"/>
      <c r="Y484" s="139">
        <f t="shared" si="116"/>
        <v>294</v>
      </c>
      <c r="Z484" s="139"/>
      <c r="AA484" s="139">
        <f t="shared" si="117"/>
        <v>294</v>
      </c>
      <c r="AB484" s="139"/>
      <c r="AC484" s="139">
        <f t="shared" si="117"/>
        <v>294</v>
      </c>
      <c r="AD484" s="139"/>
      <c r="AE484" s="139">
        <f t="shared" si="117"/>
        <v>294</v>
      </c>
    </row>
    <row r="485" spans="1:31" s="65" customFormat="1" ht="60.75" x14ac:dyDescent="0.3">
      <c r="A485" s="66"/>
      <c r="B485" s="7"/>
      <c r="C485" s="54" t="s">
        <v>285</v>
      </c>
      <c r="D485" s="87" t="s">
        <v>359</v>
      </c>
      <c r="E485" s="87"/>
      <c r="F485" s="55"/>
      <c r="G485" s="139">
        <f>G486+G487</f>
        <v>2969.7000000000003</v>
      </c>
      <c r="H485" s="139">
        <f>H486+H487</f>
        <v>0</v>
      </c>
      <c r="I485" s="139">
        <f t="shared" si="86"/>
        <v>2969.7000000000003</v>
      </c>
      <c r="J485" s="139">
        <f>J486+J487</f>
        <v>0</v>
      </c>
      <c r="K485" s="139">
        <f t="shared" si="87"/>
        <v>2969.7000000000003</v>
      </c>
      <c r="L485" s="139">
        <f>L486+L487</f>
        <v>0</v>
      </c>
      <c r="M485" s="139">
        <f t="shared" si="87"/>
        <v>2969.7000000000003</v>
      </c>
      <c r="N485" s="139">
        <f>N486+N487</f>
        <v>0</v>
      </c>
      <c r="O485" s="139">
        <f t="shared" si="109"/>
        <v>2969.7000000000003</v>
      </c>
      <c r="P485" s="139">
        <f>P486+P487</f>
        <v>0</v>
      </c>
      <c r="Q485" s="139">
        <f t="shared" si="115"/>
        <v>2969.7000000000003</v>
      </c>
      <c r="R485" s="139">
        <f>R486+R487</f>
        <v>0</v>
      </c>
      <c r="S485" s="139">
        <f t="shared" si="116"/>
        <v>2969.7000000000003</v>
      </c>
      <c r="T485" s="139">
        <f>T486+T487</f>
        <v>0</v>
      </c>
      <c r="U485" s="139">
        <f t="shared" si="116"/>
        <v>2969.7000000000003</v>
      </c>
      <c r="V485" s="139">
        <f>V486+V487</f>
        <v>0</v>
      </c>
      <c r="W485" s="139">
        <f t="shared" si="116"/>
        <v>2969.7000000000003</v>
      </c>
      <c r="X485" s="139">
        <f>X486+X487</f>
        <v>0</v>
      </c>
      <c r="Y485" s="139">
        <f t="shared" si="116"/>
        <v>2969.7000000000003</v>
      </c>
      <c r="Z485" s="139">
        <f>Z486+Z487</f>
        <v>0</v>
      </c>
      <c r="AA485" s="139">
        <f t="shared" si="117"/>
        <v>2969.7000000000003</v>
      </c>
      <c r="AB485" s="139">
        <f>AB486+AB487</f>
        <v>0</v>
      </c>
      <c r="AC485" s="139">
        <f t="shared" si="117"/>
        <v>2969.7000000000003</v>
      </c>
      <c r="AD485" s="139">
        <f>AD486+AD487</f>
        <v>0</v>
      </c>
      <c r="AE485" s="139">
        <f t="shared" si="117"/>
        <v>2969.7000000000003</v>
      </c>
    </row>
    <row r="486" spans="1:31" s="65" customFormat="1" ht="81" x14ac:dyDescent="0.3">
      <c r="A486" s="66"/>
      <c r="B486" s="7"/>
      <c r="C486" s="54" t="s">
        <v>74</v>
      </c>
      <c r="D486" s="87" t="s">
        <v>359</v>
      </c>
      <c r="E486" s="87">
        <v>100</v>
      </c>
      <c r="F486" s="55"/>
      <c r="G486" s="139">
        <v>2751.3</v>
      </c>
      <c r="H486" s="139"/>
      <c r="I486" s="139">
        <f t="shared" si="86"/>
        <v>2751.3</v>
      </c>
      <c r="J486" s="139">
        <v>31.5</v>
      </c>
      <c r="K486" s="139">
        <f t="shared" si="87"/>
        <v>2782.8</v>
      </c>
      <c r="L486" s="139"/>
      <c r="M486" s="139">
        <f t="shared" si="87"/>
        <v>2782.8</v>
      </c>
      <c r="N486" s="139"/>
      <c r="O486" s="139">
        <f t="shared" si="109"/>
        <v>2782.8</v>
      </c>
      <c r="P486" s="139"/>
      <c r="Q486" s="139">
        <f t="shared" si="115"/>
        <v>2782.8</v>
      </c>
      <c r="R486" s="139"/>
      <c r="S486" s="139">
        <f t="shared" si="116"/>
        <v>2782.8</v>
      </c>
      <c r="T486" s="139"/>
      <c r="U486" s="139">
        <f t="shared" si="116"/>
        <v>2782.8</v>
      </c>
      <c r="V486" s="139"/>
      <c r="W486" s="139">
        <f t="shared" si="116"/>
        <v>2782.8</v>
      </c>
      <c r="X486" s="139">
        <v>15.4</v>
      </c>
      <c r="Y486" s="139">
        <f t="shared" si="116"/>
        <v>2798.2000000000003</v>
      </c>
      <c r="Z486" s="139"/>
      <c r="AA486" s="139">
        <f t="shared" si="117"/>
        <v>2798.2000000000003</v>
      </c>
      <c r="AB486" s="139"/>
      <c r="AC486" s="139">
        <f t="shared" si="117"/>
        <v>2798.2000000000003</v>
      </c>
      <c r="AD486" s="139"/>
      <c r="AE486" s="139">
        <f t="shared" si="117"/>
        <v>2798.2000000000003</v>
      </c>
    </row>
    <row r="487" spans="1:31" s="65" customFormat="1" ht="40.5" x14ac:dyDescent="0.3">
      <c r="A487" s="66"/>
      <c r="B487" s="7"/>
      <c r="C487" s="54" t="s">
        <v>14</v>
      </c>
      <c r="D487" s="87" t="s">
        <v>359</v>
      </c>
      <c r="E487" s="87">
        <v>200</v>
      </c>
      <c r="F487" s="55"/>
      <c r="G487" s="139">
        <v>218.4</v>
      </c>
      <c r="H487" s="139"/>
      <c r="I487" s="139">
        <f t="shared" si="86"/>
        <v>218.4</v>
      </c>
      <c r="J487" s="139">
        <v>-31.5</v>
      </c>
      <c r="K487" s="139">
        <f t="shared" si="87"/>
        <v>186.9</v>
      </c>
      <c r="L487" s="139"/>
      <c r="M487" s="139">
        <f t="shared" si="87"/>
        <v>186.9</v>
      </c>
      <c r="N487" s="139"/>
      <c r="O487" s="139">
        <f t="shared" si="109"/>
        <v>186.9</v>
      </c>
      <c r="P487" s="139"/>
      <c r="Q487" s="139">
        <f t="shared" si="115"/>
        <v>186.9</v>
      </c>
      <c r="R487" s="139"/>
      <c r="S487" s="139">
        <f t="shared" si="116"/>
        <v>186.9</v>
      </c>
      <c r="T487" s="139"/>
      <c r="U487" s="139">
        <f t="shared" si="116"/>
        <v>186.9</v>
      </c>
      <c r="V487" s="139"/>
      <c r="W487" s="139">
        <f t="shared" si="116"/>
        <v>186.9</v>
      </c>
      <c r="X487" s="139">
        <v>-15.4</v>
      </c>
      <c r="Y487" s="139">
        <f t="shared" si="116"/>
        <v>171.5</v>
      </c>
      <c r="Z487" s="139"/>
      <c r="AA487" s="139">
        <f t="shared" si="117"/>
        <v>171.5</v>
      </c>
      <c r="AB487" s="139"/>
      <c r="AC487" s="139">
        <f t="shared" si="117"/>
        <v>171.5</v>
      </c>
      <c r="AD487" s="139"/>
      <c r="AE487" s="139">
        <f t="shared" si="117"/>
        <v>171.5</v>
      </c>
    </row>
    <row r="488" spans="1:31" ht="33" customHeight="1" x14ac:dyDescent="0.3">
      <c r="A488" s="12"/>
      <c r="B488" s="7"/>
      <c r="C488" s="54" t="s">
        <v>176</v>
      </c>
      <c r="D488" s="87" t="s">
        <v>177</v>
      </c>
      <c r="E488" s="87"/>
      <c r="F488" s="55"/>
      <c r="G488" s="139">
        <f>G489</f>
        <v>55096.6</v>
      </c>
      <c r="H488" s="139">
        <f>H489</f>
        <v>0</v>
      </c>
      <c r="I488" s="139">
        <f t="shared" si="86"/>
        <v>55096.6</v>
      </c>
      <c r="J488" s="139">
        <f>J489</f>
        <v>600</v>
      </c>
      <c r="K488" s="139">
        <f t="shared" si="87"/>
        <v>55696.6</v>
      </c>
      <c r="L488" s="139">
        <f>L489</f>
        <v>0</v>
      </c>
      <c r="M488" s="139">
        <f t="shared" si="87"/>
        <v>55696.6</v>
      </c>
      <c r="N488" s="139">
        <f>N489</f>
        <v>0</v>
      </c>
      <c r="O488" s="139">
        <f t="shared" si="109"/>
        <v>55696.6</v>
      </c>
      <c r="P488" s="139">
        <f>P489</f>
        <v>0</v>
      </c>
      <c r="Q488" s="139">
        <f t="shared" si="115"/>
        <v>55696.6</v>
      </c>
      <c r="R488" s="139">
        <f>R489</f>
        <v>52</v>
      </c>
      <c r="S488" s="139">
        <f t="shared" si="116"/>
        <v>55748.6</v>
      </c>
      <c r="T488" s="139">
        <f>T489</f>
        <v>0</v>
      </c>
      <c r="U488" s="139">
        <f t="shared" si="116"/>
        <v>55748.6</v>
      </c>
      <c r="V488" s="139">
        <f>V489</f>
        <v>1821.4</v>
      </c>
      <c r="W488" s="139">
        <f t="shared" si="116"/>
        <v>57570</v>
      </c>
      <c r="X488" s="139">
        <f>X489</f>
        <v>0</v>
      </c>
      <c r="Y488" s="139">
        <f t="shared" si="116"/>
        <v>57570</v>
      </c>
      <c r="Z488" s="139">
        <f>Z489</f>
        <v>0</v>
      </c>
      <c r="AA488" s="139">
        <f t="shared" si="117"/>
        <v>57570</v>
      </c>
      <c r="AB488" s="139">
        <f>AB489</f>
        <v>0</v>
      </c>
      <c r="AC488" s="139">
        <f t="shared" si="117"/>
        <v>57570</v>
      </c>
      <c r="AD488" s="139">
        <f>AD489</f>
        <v>1531.1</v>
      </c>
      <c r="AE488" s="139">
        <f t="shared" si="117"/>
        <v>59101.1</v>
      </c>
    </row>
    <row r="489" spans="1:31" ht="48" customHeight="1" x14ac:dyDescent="0.3">
      <c r="A489" s="12"/>
      <c r="B489" s="7"/>
      <c r="C489" s="33" t="s">
        <v>62</v>
      </c>
      <c r="D489" s="87" t="s">
        <v>178</v>
      </c>
      <c r="E489" s="87"/>
      <c r="F489" s="55"/>
      <c r="G489" s="139">
        <f>G490+G491+G492</f>
        <v>55096.6</v>
      </c>
      <c r="H489" s="139">
        <f>H490+H491+H492</f>
        <v>0</v>
      </c>
      <c r="I489" s="139">
        <f t="shared" si="86"/>
        <v>55096.6</v>
      </c>
      <c r="J489" s="139">
        <f>J490+J491+J492</f>
        <v>600</v>
      </c>
      <c r="K489" s="139">
        <f t="shared" si="87"/>
        <v>55696.6</v>
      </c>
      <c r="L489" s="139">
        <f>L490+L491+L492</f>
        <v>0</v>
      </c>
      <c r="M489" s="139">
        <f t="shared" si="87"/>
        <v>55696.6</v>
      </c>
      <c r="N489" s="139">
        <f>N490+N491+N492</f>
        <v>0</v>
      </c>
      <c r="O489" s="139">
        <f t="shared" si="109"/>
        <v>55696.6</v>
      </c>
      <c r="P489" s="139">
        <f>P490+P491+P492</f>
        <v>0</v>
      </c>
      <c r="Q489" s="139">
        <f t="shared" si="115"/>
        <v>55696.6</v>
      </c>
      <c r="R489" s="139">
        <f>R490+R491+R492</f>
        <v>52</v>
      </c>
      <c r="S489" s="139">
        <f t="shared" si="116"/>
        <v>55748.6</v>
      </c>
      <c r="T489" s="139">
        <f>T490+T491+T492</f>
        <v>0</v>
      </c>
      <c r="U489" s="139">
        <f t="shared" si="116"/>
        <v>55748.6</v>
      </c>
      <c r="V489" s="139">
        <f>V490+V491+V492</f>
        <v>1821.4</v>
      </c>
      <c r="W489" s="139">
        <f t="shared" si="116"/>
        <v>57570</v>
      </c>
      <c r="X489" s="139">
        <f>X490+X491+X492</f>
        <v>0</v>
      </c>
      <c r="Y489" s="139">
        <f t="shared" si="116"/>
        <v>57570</v>
      </c>
      <c r="Z489" s="139">
        <f>Z490+Z491+Z492</f>
        <v>0</v>
      </c>
      <c r="AA489" s="139">
        <f t="shared" si="117"/>
        <v>57570</v>
      </c>
      <c r="AB489" s="139">
        <f>AB490+AB491+AB492</f>
        <v>0</v>
      </c>
      <c r="AC489" s="139">
        <f t="shared" si="117"/>
        <v>57570</v>
      </c>
      <c r="AD489" s="139">
        <f>AD490+AD491+AD492</f>
        <v>1531.1</v>
      </c>
      <c r="AE489" s="139">
        <f t="shared" si="117"/>
        <v>59101.1</v>
      </c>
    </row>
    <row r="490" spans="1:31" ht="86.45" customHeight="1" x14ac:dyDescent="0.3">
      <c r="A490" s="12"/>
      <c r="B490" s="7"/>
      <c r="C490" s="33" t="s">
        <v>74</v>
      </c>
      <c r="D490" s="87" t="s">
        <v>178</v>
      </c>
      <c r="E490" s="87">
        <v>100</v>
      </c>
      <c r="F490" s="55">
        <v>13</v>
      </c>
      <c r="G490" s="139">
        <v>38990.5</v>
      </c>
      <c r="H490" s="139"/>
      <c r="I490" s="139">
        <f t="shared" si="86"/>
        <v>38990.5</v>
      </c>
      <c r="J490" s="139"/>
      <c r="K490" s="139">
        <f t="shared" si="87"/>
        <v>38990.5</v>
      </c>
      <c r="L490" s="139"/>
      <c r="M490" s="139">
        <f t="shared" si="87"/>
        <v>38990.5</v>
      </c>
      <c r="N490" s="139"/>
      <c r="O490" s="139">
        <f t="shared" si="109"/>
        <v>38990.5</v>
      </c>
      <c r="P490" s="139"/>
      <c r="Q490" s="139">
        <f t="shared" si="115"/>
        <v>38990.5</v>
      </c>
      <c r="R490" s="139"/>
      <c r="S490" s="139">
        <f t="shared" si="116"/>
        <v>38990.5</v>
      </c>
      <c r="T490" s="139"/>
      <c r="U490" s="139">
        <f t="shared" si="116"/>
        <v>38990.5</v>
      </c>
      <c r="V490" s="139"/>
      <c r="W490" s="139">
        <f t="shared" si="116"/>
        <v>38990.5</v>
      </c>
      <c r="X490" s="139"/>
      <c r="Y490" s="139">
        <f t="shared" si="116"/>
        <v>38990.5</v>
      </c>
      <c r="Z490" s="139"/>
      <c r="AA490" s="139">
        <f t="shared" si="117"/>
        <v>38990.5</v>
      </c>
      <c r="AB490" s="139"/>
      <c r="AC490" s="139">
        <f t="shared" si="117"/>
        <v>38990.5</v>
      </c>
      <c r="AD490" s="139">
        <v>1531.1</v>
      </c>
      <c r="AE490" s="139">
        <f t="shared" si="117"/>
        <v>40521.599999999999</v>
      </c>
    </row>
    <row r="491" spans="1:31" ht="47.25" customHeight="1" x14ac:dyDescent="0.3">
      <c r="A491" s="12"/>
      <c r="B491" s="7"/>
      <c r="C491" s="33" t="s">
        <v>14</v>
      </c>
      <c r="D491" s="87" t="s">
        <v>178</v>
      </c>
      <c r="E491" s="87">
        <v>200</v>
      </c>
      <c r="F491" s="55">
        <v>13</v>
      </c>
      <c r="G491" s="139">
        <v>15477.6</v>
      </c>
      <c r="H491" s="139"/>
      <c r="I491" s="139">
        <f t="shared" si="86"/>
        <v>15477.6</v>
      </c>
      <c r="J491" s="139">
        <v>600</v>
      </c>
      <c r="K491" s="139">
        <f t="shared" si="87"/>
        <v>16077.6</v>
      </c>
      <c r="L491" s="139"/>
      <c r="M491" s="139">
        <f t="shared" si="87"/>
        <v>16077.6</v>
      </c>
      <c r="N491" s="139"/>
      <c r="O491" s="139">
        <f t="shared" si="109"/>
        <v>16077.6</v>
      </c>
      <c r="P491" s="139"/>
      <c r="Q491" s="139">
        <f t="shared" si="115"/>
        <v>16077.6</v>
      </c>
      <c r="R491" s="139">
        <v>52</v>
      </c>
      <c r="S491" s="139">
        <f t="shared" si="116"/>
        <v>16129.6</v>
      </c>
      <c r="T491" s="139"/>
      <c r="U491" s="139">
        <f t="shared" si="116"/>
        <v>16129.6</v>
      </c>
      <c r="V491" s="139">
        <v>1821.4</v>
      </c>
      <c r="W491" s="139">
        <f t="shared" si="116"/>
        <v>17951</v>
      </c>
      <c r="X491" s="139"/>
      <c r="Y491" s="139">
        <f t="shared" si="116"/>
        <v>17951</v>
      </c>
      <c r="Z491" s="139"/>
      <c r="AA491" s="139">
        <f t="shared" si="117"/>
        <v>17951</v>
      </c>
      <c r="AB491" s="139"/>
      <c r="AC491" s="139">
        <f t="shared" si="117"/>
        <v>17951</v>
      </c>
      <c r="AD491" s="139"/>
      <c r="AE491" s="139">
        <f t="shared" si="117"/>
        <v>17951</v>
      </c>
    </row>
    <row r="492" spans="1:31" ht="28.5" customHeight="1" x14ac:dyDescent="0.3">
      <c r="A492" s="12"/>
      <c r="B492" s="7"/>
      <c r="C492" s="33" t="s">
        <v>18</v>
      </c>
      <c r="D492" s="87" t="s">
        <v>178</v>
      </c>
      <c r="E492" s="87">
        <v>800</v>
      </c>
      <c r="F492" s="55">
        <v>13</v>
      </c>
      <c r="G492" s="139">
        <v>628.5</v>
      </c>
      <c r="H492" s="139"/>
      <c r="I492" s="139">
        <f t="shared" si="86"/>
        <v>628.5</v>
      </c>
      <c r="J492" s="139"/>
      <c r="K492" s="139">
        <f t="shared" si="87"/>
        <v>628.5</v>
      </c>
      <c r="L492" s="139"/>
      <c r="M492" s="139">
        <f t="shared" si="87"/>
        <v>628.5</v>
      </c>
      <c r="N492" s="139"/>
      <c r="O492" s="139">
        <f t="shared" si="109"/>
        <v>628.5</v>
      </c>
      <c r="P492" s="139"/>
      <c r="Q492" s="139">
        <f t="shared" si="115"/>
        <v>628.5</v>
      </c>
      <c r="R492" s="139"/>
      <c r="S492" s="139">
        <f t="shared" si="116"/>
        <v>628.5</v>
      </c>
      <c r="T492" s="139"/>
      <c r="U492" s="139">
        <f t="shared" si="116"/>
        <v>628.5</v>
      </c>
      <c r="V492" s="139"/>
      <c r="W492" s="139">
        <f t="shared" si="116"/>
        <v>628.5</v>
      </c>
      <c r="X492" s="139"/>
      <c r="Y492" s="139">
        <f t="shared" si="116"/>
        <v>628.5</v>
      </c>
      <c r="Z492" s="139"/>
      <c r="AA492" s="139">
        <f t="shared" si="117"/>
        <v>628.5</v>
      </c>
      <c r="AB492" s="139"/>
      <c r="AC492" s="139">
        <f t="shared" si="117"/>
        <v>628.5</v>
      </c>
      <c r="AD492" s="139"/>
      <c r="AE492" s="139">
        <f t="shared" si="117"/>
        <v>628.5</v>
      </c>
    </row>
    <row r="493" spans="1:31" ht="20.25" x14ac:dyDescent="0.3">
      <c r="A493" s="12"/>
      <c r="B493" s="7"/>
      <c r="C493" s="54" t="s">
        <v>179</v>
      </c>
      <c r="D493" s="87" t="s">
        <v>180</v>
      </c>
      <c r="E493" s="87"/>
      <c r="F493" s="55"/>
      <c r="G493" s="139">
        <f>G494</f>
        <v>500</v>
      </c>
      <c r="H493" s="139">
        <f>H494</f>
        <v>0</v>
      </c>
      <c r="I493" s="139">
        <f t="shared" si="86"/>
        <v>500</v>
      </c>
      <c r="J493" s="139">
        <f>J494</f>
        <v>0</v>
      </c>
      <c r="K493" s="139">
        <f t="shared" si="87"/>
        <v>500</v>
      </c>
      <c r="L493" s="139">
        <f>L494</f>
        <v>0</v>
      </c>
      <c r="M493" s="139">
        <f t="shared" si="87"/>
        <v>500</v>
      </c>
      <c r="N493" s="139">
        <f>N494</f>
        <v>0</v>
      </c>
      <c r="O493" s="139">
        <f t="shared" si="109"/>
        <v>500</v>
      </c>
      <c r="P493" s="139">
        <f>P494</f>
        <v>0</v>
      </c>
      <c r="Q493" s="139">
        <f t="shared" si="115"/>
        <v>500</v>
      </c>
      <c r="R493" s="139">
        <f>R494</f>
        <v>0</v>
      </c>
      <c r="S493" s="139">
        <f t="shared" si="116"/>
        <v>500</v>
      </c>
      <c r="T493" s="139">
        <f>T494</f>
        <v>0</v>
      </c>
      <c r="U493" s="139">
        <f t="shared" si="116"/>
        <v>500</v>
      </c>
      <c r="V493" s="139">
        <f>V494</f>
        <v>0</v>
      </c>
      <c r="W493" s="139">
        <f t="shared" si="116"/>
        <v>500</v>
      </c>
      <c r="X493" s="139">
        <f>X494</f>
        <v>0</v>
      </c>
      <c r="Y493" s="139">
        <f t="shared" si="116"/>
        <v>500</v>
      </c>
      <c r="Z493" s="139">
        <f>Z494</f>
        <v>0</v>
      </c>
      <c r="AA493" s="139">
        <f t="shared" si="117"/>
        <v>500</v>
      </c>
      <c r="AB493" s="139">
        <f>AB494</f>
        <v>0</v>
      </c>
      <c r="AC493" s="139">
        <f t="shared" si="117"/>
        <v>500</v>
      </c>
      <c r="AD493" s="139">
        <f>AD494</f>
        <v>-500</v>
      </c>
      <c r="AE493" s="139">
        <f t="shared" si="117"/>
        <v>0</v>
      </c>
    </row>
    <row r="494" spans="1:31" ht="46.5" customHeight="1" x14ac:dyDescent="0.3">
      <c r="A494" s="12"/>
      <c r="B494" s="7"/>
      <c r="C494" s="33" t="s">
        <v>218</v>
      </c>
      <c r="D494" s="87" t="s">
        <v>181</v>
      </c>
      <c r="E494" s="87"/>
      <c r="F494" s="55"/>
      <c r="G494" s="139">
        <f>G495</f>
        <v>500</v>
      </c>
      <c r="H494" s="139">
        <f>H495</f>
        <v>0</v>
      </c>
      <c r="I494" s="139">
        <f t="shared" si="86"/>
        <v>500</v>
      </c>
      <c r="J494" s="139">
        <f>J495</f>
        <v>0</v>
      </c>
      <c r="K494" s="139">
        <f t="shared" si="87"/>
        <v>500</v>
      </c>
      <c r="L494" s="139">
        <f>L495</f>
        <v>0</v>
      </c>
      <c r="M494" s="139">
        <f t="shared" si="87"/>
        <v>500</v>
      </c>
      <c r="N494" s="139">
        <f>N495</f>
        <v>0</v>
      </c>
      <c r="O494" s="139">
        <f t="shared" si="109"/>
        <v>500</v>
      </c>
      <c r="P494" s="139">
        <f>P495</f>
        <v>0</v>
      </c>
      <c r="Q494" s="139">
        <f t="shared" si="115"/>
        <v>500</v>
      </c>
      <c r="R494" s="139">
        <f>R495</f>
        <v>0</v>
      </c>
      <c r="S494" s="139">
        <f t="shared" si="116"/>
        <v>500</v>
      </c>
      <c r="T494" s="139">
        <f>T495</f>
        <v>0</v>
      </c>
      <c r="U494" s="139">
        <f t="shared" si="116"/>
        <v>500</v>
      </c>
      <c r="V494" s="139">
        <f>V495</f>
        <v>0</v>
      </c>
      <c r="W494" s="139">
        <f t="shared" si="116"/>
        <v>500</v>
      </c>
      <c r="X494" s="139">
        <f>X495</f>
        <v>0</v>
      </c>
      <c r="Y494" s="139">
        <f t="shared" si="116"/>
        <v>500</v>
      </c>
      <c r="Z494" s="139">
        <f>Z495</f>
        <v>0</v>
      </c>
      <c r="AA494" s="139">
        <f t="shared" si="117"/>
        <v>500</v>
      </c>
      <c r="AB494" s="139">
        <f>AB495</f>
        <v>0</v>
      </c>
      <c r="AC494" s="139">
        <f t="shared" si="117"/>
        <v>500</v>
      </c>
      <c r="AD494" s="139">
        <f>AD495</f>
        <v>-500</v>
      </c>
      <c r="AE494" s="139">
        <f t="shared" si="117"/>
        <v>0</v>
      </c>
    </row>
    <row r="495" spans="1:31" ht="28.5" customHeight="1" x14ac:dyDescent="0.3">
      <c r="A495" s="12"/>
      <c r="B495" s="7"/>
      <c r="C495" s="33" t="s">
        <v>18</v>
      </c>
      <c r="D495" s="87" t="s">
        <v>181</v>
      </c>
      <c r="E495" s="87">
        <v>800</v>
      </c>
      <c r="F495" s="55">
        <v>11</v>
      </c>
      <c r="G495" s="139">
        <v>500</v>
      </c>
      <c r="H495" s="139"/>
      <c r="I495" s="139">
        <f t="shared" si="86"/>
        <v>500</v>
      </c>
      <c r="J495" s="139"/>
      <c r="K495" s="139">
        <f t="shared" si="87"/>
        <v>500</v>
      </c>
      <c r="L495" s="139"/>
      <c r="M495" s="139">
        <f t="shared" si="87"/>
        <v>500</v>
      </c>
      <c r="N495" s="139"/>
      <c r="O495" s="139">
        <f t="shared" si="109"/>
        <v>500</v>
      </c>
      <c r="P495" s="139"/>
      <c r="Q495" s="139">
        <f t="shared" si="115"/>
        <v>500</v>
      </c>
      <c r="R495" s="139"/>
      <c r="S495" s="139">
        <f t="shared" si="116"/>
        <v>500</v>
      </c>
      <c r="T495" s="139"/>
      <c r="U495" s="139">
        <f t="shared" si="116"/>
        <v>500</v>
      </c>
      <c r="V495" s="139"/>
      <c r="W495" s="139">
        <f t="shared" si="116"/>
        <v>500</v>
      </c>
      <c r="X495" s="139"/>
      <c r="Y495" s="139">
        <f t="shared" si="116"/>
        <v>500</v>
      </c>
      <c r="Z495" s="139"/>
      <c r="AA495" s="139">
        <f t="shared" si="117"/>
        <v>500</v>
      </c>
      <c r="AB495" s="139"/>
      <c r="AC495" s="139">
        <f t="shared" si="117"/>
        <v>500</v>
      </c>
      <c r="AD495" s="139">
        <v>-500</v>
      </c>
      <c r="AE495" s="139">
        <f t="shared" si="117"/>
        <v>0</v>
      </c>
    </row>
    <row r="496" spans="1:31" ht="51" customHeight="1" x14ac:dyDescent="0.3">
      <c r="A496" s="12"/>
      <c r="B496" s="7"/>
      <c r="C496" s="54" t="s">
        <v>182</v>
      </c>
      <c r="D496" s="87" t="s">
        <v>183</v>
      </c>
      <c r="E496" s="87"/>
      <c r="F496" s="55"/>
      <c r="G496" s="139">
        <f>G497+G500+G503+G509+G512</f>
        <v>22814.699999999997</v>
      </c>
      <c r="H496" s="139">
        <f>H497+H500+H503+H509+H512</f>
        <v>0</v>
      </c>
      <c r="I496" s="139">
        <f t="shared" si="86"/>
        <v>22814.699999999997</v>
      </c>
      <c r="J496" s="139">
        <f>J497+J500+J503+J509+J512</f>
        <v>0</v>
      </c>
      <c r="K496" s="139">
        <f t="shared" si="87"/>
        <v>22814.699999999997</v>
      </c>
      <c r="L496" s="139">
        <f>L497+L500+L503+L509+L512</f>
        <v>-0.1</v>
      </c>
      <c r="M496" s="139">
        <f t="shared" si="87"/>
        <v>22814.6</v>
      </c>
      <c r="N496" s="139">
        <f>N497+N500+N503+N509+N512</f>
        <v>0</v>
      </c>
      <c r="O496" s="139">
        <f t="shared" si="109"/>
        <v>22814.6</v>
      </c>
      <c r="P496" s="139">
        <f>P497+P500+P503+P509+P512</f>
        <v>0</v>
      </c>
      <c r="Q496" s="139">
        <f t="shared" si="115"/>
        <v>22814.6</v>
      </c>
      <c r="R496" s="139">
        <f>R497+R500+R503+R509+R512</f>
        <v>0</v>
      </c>
      <c r="S496" s="139">
        <f t="shared" si="116"/>
        <v>22814.6</v>
      </c>
      <c r="T496" s="139">
        <f>T497+T500+T503+T509+T512</f>
        <v>0</v>
      </c>
      <c r="U496" s="139">
        <f t="shared" si="116"/>
        <v>22814.6</v>
      </c>
      <c r="V496" s="139">
        <f>V497+V500+V503+V509+V512</f>
        <v>0</v>
      </c>
      <c r="W496" s="139">
        <f t="shared" si="116"/>
        <v>22814.6</v>
      </c>
      <c r="X496" s="139">
        <f>X497+X500+X503+X509+X512</f>
        <v>-503.8</v>
      </c>
      <c r="Y496" s="139">
        <f t="shared" si="116"/>
        <v>22310.799999999999</v>
      </c>
      <c r="Z496" s="139">
        <f>Z497+Z500+Z503+Z509+Z512</f>
        <v>0</v>
      </c>
      <c r="AA496" s="139">
        <f t="shared" si="117"/>
        <v>22310.799999999999</v>
      </c>
      <c r="AB496" s="139">
        <f>AB497+AB500+AB503+AB509+AB512</f>
        <v>-66</v>
      </c>
      <c r="AC496" s="139">
        <f t="shared" si="117"/>
        <v>22244.799999999999</v>
      </c>
      <c r="AD496" s="139">
        <f>AD497+AD500+AD503+AD509+AD512+AD507</f>
        <v>-1079.6000000000001</v>
      </c>
      <c r="AE496" s="139">
        <f t="shared" si="117"/>
        <v>21165.200000000001</v>
      </c>
    </row>
    <row r="497" spans="1:31" ht="66" customHeight="1" x14ac:dyDescent="0.3">
      <c r="A497" s="12"/>
      <c r="B497" s="7"/>
      <c r="C497" s="36" t="s">
        <v>184</v>
      </c>
      <c r="D497" s="89" t="s">
        <v>185</v>
      </c>
      <c r="E497" s="89"/>
      <c r="F497" s="55"/>
      <c r="G497" s="139">
        <f>G498+G499</f>
        <v>10202.1</v>
      </c>
      <c r="H497" s="139">
        <f>H498+H499</f>
        <v>0</v>
      </c>
      <c r="I497" s="139">
        <f t="shared" si="86"/>
        <v>10202.1</v>
      </c>
      <c r="J497" s="139">
        <f>J498+J499</f>
        <v>0</v>
      </c>
      <c r="K497" s="139">
        <f t="shared" si="87"/>
        <v>10202.1</v>
      </c>
      <c r="L497" s="139">
        <f>L498+L499</f>
        <v>-0.1</v>
      </c>
      <c r="M497" s="139">
        <f t="shared" si="87"/>
        <v>10202</v>
      </c>
      <c r="N497" s="139">
        <f>N498+N499</f>
        <v>0</v>
      </c>
      <c r="O497" s="139">
        <f t="shared" si="109"/>
        <v>10202</v>
      </c>
      <c r="P497" s="139">
        <f>P498+P499</f>
        <v>0</v>
      </c>
      <c r="Q497" s="139">
        <f t="shared" si="115"/>
        <v>10202</v>
      </c>
      <c r="R497" s="139">
        <f>R498+R499</f>
        <v>0</v>
      </c>
      <c r="S497" s="139">
        <f t="shared" si="116"/>
        <v>10202</v>
      </c>
      <c r="T497" s="139">
        <f>T498+T499</f>
        <v>0</v>
      </c>
      <c r="U497" s="139">
        <f t="shared" si="116"/>
        <v>10202</v>
      </c>
      <c r="V497" s="139">
        <f>V498+V499</f>
        <v>0</v>
      </c>
      <c r="W497" s="139">
        <f t="shared" si="116"/>
        <v>10202</v>
      </c>
      <c r="X497" s="139">
        <f>X498+X499</f>
        <v>0</v>
      </c>
      <c r="Y497" s="139">
        <f t="shared" si="116"/>
        <v>10202</v>
      </c>
      <c r="Z497" s="139">
        <f>Z498+Z499</f>
        <v>0</v>
      </c>
      <c r="AA497" s="139">
        <f t="shared" si="117"/>
        <v>10202</v>
      </c>
      <c r="AB497" s="139">
        <f>AB498+AB499</f>
        <v>0</v>
      </c>
      <c r="AC497" s="139">
        <f t="shared" si="117"/>
        <v>10202</v>
      </c>
      <c r="AD497" s="139">
        <f>AD498+AD499</f>
        <v>75.799999999999983</v>
      </c>
      <c r="AE497" s="139">
        <f t="shared" si="117"/>
        <v>10277.799999999999</v>
      </c>
    </row>
    <row r="498" spans="1:31" ht="85.15" customHeight="1" x14ac:dyDescent="0.3">
      <c r="A498" s="12"/>
      <c r="B498" s="22"/>
      <c r="C498" s="33" t="s">
        <v>74</v>
      </c>
      <c r="D498" s="87" t="s">
        <v>185</v>
      </c>
      <c r="E498" s="87">
        <v>100</v>
      </c>
      <c r="F498" s="24">
        <v>13</v>
      </c>
      <c r="G498" s="139">
        <v>9207.7000000000007</v>
      </c>
      <c r="H498" s="139"/>
      <c r="I498" s="139">
        <f t="shared" si="86"/>
        <v>9207.7000000000007</v>
      </c>
      <c r="J498" s="139"/>
      <c r="K498" s="139">
        <f t="shared" si="87"/>
        <v>9207.7000000000007</v>
      </c>
      <c r="L498" s="139"/>
      <c r="M498" s="139">
        <f t="shared" si="87"/>
        <v>9207.7000000000007</v>
      </c>
      <c r="N498" s="139"/>
      <c r="O498" s="139">
        <f t="shared" si="109"/>
        <v>9207.7000000000007</v>
      </c>
      <c r="P498" s="139"/>
      <c r="Q498" s="139">
        <f t="shared" si="115"/>
        <v>9207.7000000000007</v>
      </c>
      <c r="R498" s="139"/>
      <c r="S498" s="139">
        <f t="shared" si="116"/>
        <v>9207.7000000000007</v>
      </c>
      <c r="T498" s="139"/>
      <c r="U498" s="139">
        <f t="shared" si="116"/>
        <v>9207.7000000000007</v>
      </c>
      <c r="V498" s="139"/>
      <c r="W498" s="139">
        <f t="shared" si="116"/>
        <v>9207.7000000000007</v>
      </c>
      <c r="X498" s="139"/>
      <c r="Y498" s="139">
        <f t="shared" si="116"/>
        <v>9207.7000000000007</v>
      </c>
      <c r="Z498" s="139"/>
      <c r="AA498" s="139">
        <f t="shared" si="117"/>
        <v>9207.7000000000007</v>
      </c>
      <c r="AB498" s="139"/>
      <c r="AC498" s="139">
        <f t="shared" si="117"/>
        <v>9207.7000000000007</v>
      </c>
      <c r="AD498" s="139">
        <v>146.19999999999999</v>
      </c>
      <c r="AE498" s="139">
        <f t="shared" si="117"/>
        <v>9353.9000000000015</v>
      </c>
    </row>
    <row r="499" spans="1:31" ht="56.25" customHeight="1" x14ac:dyDescent="0.3">
      <c r="A499" s="12"/>
      <c r="B499" s="7"/>
      <c r="C499" s="10" t="s">
        <v>14</v>
      </c>
      <c r="D499" s="57" t="s">
        <v>185</v>
      </c>
      <c r="E499" s="57">
        <v>200</v>
      </c>
      <c r="F499" s="55">
        <v>13</v>
      </c>
      <c r="G499" s="139">
        <v>994.4</v>
      </c>
      <c r="H499" s="139"/>
      <c r="I499" s="139">
        <f t="shared" si="86"/>
        <v>994.4</v>
      </c>
      <c r="J499" s="139"/>
      <c r="K499" s="139">
        <f t="shared" si="87"/>
        <v>994.4</v>
      </c>
      <c r="L499" s="139">
        <v>-0.1</v>
      </c>
      <c r="M499" s="139">
        <f t="shared" si="87"/>
        <v>994.3</v>
      </c>
      <c r="N499" s="139"/>
      <c r="O499" s="139">
        <f t="shared" si="109"/>
        <v>994.3</v>
      </c>
      <c r="P499" s="139"/>
      <c r="Q499" s="139">
        <f t="shared" si="115"/>
        <v>994.3</v>
      </c>
      <c r="R499" s="139"/>
      <c r="S499" s="139">
        <f t="shared" si="116"/>
        <v>994.3</v>
      </c>
      <c r="T499" s="139"/>
      <c r="U499" s="139">
        <f t="shared" si="116"/>
        <v>994.3</v>
      </c>
      <c r="V499" s="139"/>
      <c r="W499" s="139">
        <f t="shared" si="116"/>
        <v>994.3</v>
      </c>
      <c r="X499" s="139"/>
      <c r="Y499" s="139">
        <f t="shared" si="116"/>
        <v>994.3</v>
      </c>
      <c r="Z499" s="139"/>
      <c r="AA499" s="139">
        <f t="shared" si="117"/>
        <v>994.3</v>
      </c>
      <c r="AB499" s="139"/>
      <c r="AC499" s="139">
        <f t="shared" si="117"/>
        <v>994.3</v>
      </c>
      <c r="AD499" s="139">
        <v>-70.400000000000006</v>
      </c>
      <c r="AE499" s="139">
        <f t="shared" si="117"/>
        <v>923.9</v>
      </c>
    </row>
    <row r="500" spans="1:31" ht="52.5" customHeight="1" x14ac:dyDescent="0.3">
      <c r="A500" s="12"/>
      <c r="B500" s="7"/>
      <c r="C500" s="33" t="s">
        <v>232</v>
      </c>
      <c r="D500" s="87" t="s">
        <v>185</v>
      </c>
      <c r="E500" s="87"/>
      <c r="F500" s="55"/>
      <c r="G500" s="139">
        <f>G501+G502</f>
        <v>3331.6</v>
      </c>
      <c r="H500" s="139">
        <f>H501+H502</f>
        <v>0</v>
      </c>
      <c r="I500" s="139">
        <f t="shared" si="86"/>
        <v>3331.6</v>
      </c>
      <c r="J500" s="139">
        <f>J501+J502</f>
        <v>0</v>
      </c>
      <c r="K500" s="139">
        <f t="shared" si="87"/>
        <v>3331.6</v>
      </c>
      <c r="L500" s="139">
        <f>L501+L502</f>
        <v>0</v>
      </c>
      <c r="M500" s="139">
        <f t="shared" si="87"/>
        <v>3331.6</v>
      </c>
      <c r="N500" s="139">
        <f>N501+N502</f>
        <v>0</v>
      </c>
      <c r="O500" s="139">
        <f t="shared" si="109"/>
        <v>3331.6</v>
      </c>
      <c r="P500" s="139">
        <f>P501+P502</f>
        <v>0</v>
      </c>
      <c r="Q500" s="139">
        <f t="shared" si="115"/>
        <v>3331.6</v>
      </c>
      <c r="R500" s="139">
        <f>R501+R502</f>
        <v>0</v>
      </c>
      <c r="S500" s="139">
        <f t="shared" si="116"/>
        <v>3331.6</v>
      </c>
      <c r="T500" s="139">
        <f>T501+T502</f>
        <v>0</v>
      </c>
      <c r="U500" s="139">
        <f t="shared" si="116"/>
        <v>3331.6</v>
      </c>
      <c r="V500" s="139">
        <f>V501+V502</f>
        <v>0</v>
      </c>
      <c r="W500" s="139">
        <f t="shared" si="116"/>
        <v>3331.6</v>
      </c>
      <c r="X500" s="139">
        <f>X501+X502</f>
        <v>0</v>
      </c>
      <c r="Y500" s="139">
        <f t="shared" si="116"/>
        <v>3331.6</v>
      </c>
      <c r="Z500" s="139">
        <f>Z501+Z502</f>
        <v>0</v>
      </c>
      <c r="AA500" s="139">
        <f t="shared" si="117"/>
        <v>3331.6</v>
      </c>
      <c r="AB500" s="139">
        <f>AB501+AB502</f>
        <v>0</v>
      </c>
      <c r="AC500" s="139">
        <f t="shared" si="117"/>
        <v>3331.6</v>
      </c>
      <c r="AD500" s="139">
        <f>AD501+AD502</f>
        <v>0</v>
      </c>
      <c r="AE500" s="139">
        <f t="shared" si="117"/>
        <v>3331.6</v>
      </c>
    </row>
    <row r="501" spans="1:31" ht="92.45" customHeight="1" x14ac:dyDescent="0.3">
      <c r="A501" s="12"/>
      <c r="B501" s="7"/>
      <c r="C501" s="33" t="s">
        <v>74</v>
      </c>
      <c r="D501" s="87" t="s">
        <v>185</v>
      </c>
      <c r="E501" s="87">
        <v>100</v>
      </c>
      <c r="F501" s="55">
        <v>13</v>
      </c>
      <c r="G501" s="139">
        <v>3185.2</v>
      </c>
      <c r="H501" s="139"/>
      <c r="I501" s="139">
        <f t="shared" si="86"/>
        <v>3185.2</v>
      </c>
      <c r="J501" s="139"/>
      <c r="K501" s="139">
        <f t="shared" si="87"/>
        <v>3185.2</v>
      </c>
      <c r="L501" s="139"/>
      <c r="M501" s="139">
        <f t="shared" si="87"/>
        <v>3185.2</v>
      </c>
      <c r="N501" s="139"/>
      <c r="O501" s="139">
        <f t="shared" si="109"/>
        <v>3185.2</v>
      </c>
      <c r="P501" s="139"/>
      <c r="Q501" s="139">
        <f t="shared" si="115"/>
        <v>3185.2</v>
      </c>
      <c r="R501" s="139"/>
      <c r="S501" s="139">
        <f t="shared" si="116"/>
        <v>3185.2</v>
      </c>
      <c r="T501" s="139"/>
      <c r="U501" s="139">
        <f t="shared" si="116"/>
        <v>3185.2</v>
      </c>
      <c r="V501" s="139"/>
      <c r="W501" s="139">
        <f t="shared" si="116"/>
        <v>3185.2</v>
      </c>
      <c r="X501" s="139"/>
      <c r="Y501" s="139">
        <f t="shared" ref="Y501:AE546" si="118">W501+X501</f>
        <v>3185.2</v>
      </c>
      <c r="Z501" s="139"/>
      <c r="AA501" s="139">
        <f t="shared" si="118"/>
        <v>3185.2</v>
      </c>
      <c r="AB501" s="139"/>
      <c r="AC501" s="139">
        <f t="shared" si="118"/>
        <v>3185.2</v>
      </c>
      <c r="AD501" s="139">
        <v>54</v>
      </c>
      <c r="AE501" s="139">
        <f t="shared" si="118"/>
        <v>3239.2</v>
      </c>
    </row>
    <row r="502" spans="1:31" ht="40.5" x14ac:dyDescent="0.3">
      <c r="A502" s="12"/>
      <c r="B502" s="7"/>
      <c r="C502" s="33" t="s">
        <v>14</v>
      </c>
      <c r="D502" s="87" t="s">
        <v>185</v>
      </c>
      <c r="E502" s="87">
        <v>200</v>
      </c>
      <c r="F502" s="55">
        <v>13</v>
      </c>
      <c r="G502" s="139">
        <v>146.4</v>
      </c>
      <c r="H502" s="139"/>
      <c r="I502" s="139">
        <f t="shared" si="86"/>
        <v>146.4</v>
      </c>
      <c r="J502" s="139"/>
      <c r="K502" s="139">
        <f t="shared" si="87"/>
        <v>146.4</v>
      </c>
      <c r="L502" s="139"/>
      <c r="M502" s="139">
        <f t="shared" si="87"/>
        <v>146.4</v>
      </c>
      <c r="N502" s="139"/>
      <c r="O502" s="139">
        <f t="shared" si="109"/>
        <v>146.4</v>
      </c>
      <c r="P502" s="139"/>
      <c r="Q502" s="139">
        <f t="shared" si="115"/>
        <v>146.4</v>
      </c>
      <c r="R502" s="139"/>
      <c r="S502" s="139">
        <f t="shared" si="116"/>
        <v>146.4</v>
      </c>
      <c r="T502" s="139"/>
      <c r="U502" s="139">
        <f t="shared" si="116"/>
        <v>146.4</v>
      </c>
      <c r="V502" s="139"/>
      <c r="W502" s="139">
        <f t="shared" si="116"/>
        <v>146.4</v>
      </c>
      <c r="X502" s="139"/>
      <c r="Y502" s="139">
        <f t="shared" si="118"/>
        <v>146.4</v>
      </c>
      <c r="Z502" s="139"/>
      <c r="AA502" s="139">
        <f t="shared" si="118"/>
        <v>146.4</v>
      </c>
      <c r="AB502" s="139"/>
      <c r="AC502" s="139">
        <f t="shared" si="118"/>
        <v>146.4</v>
      </c>
      <c r="AD502" s="139">
        <v>-54</v>
      </c>
      <c r="AE502" s="139">
        <f t="shared" si="118"/>
        <v>92.4</v>
      </c>
    </row>
    <row r="503" spans="1:31" ht="60.75" x14ac:dyDescent="0.3">
      <c r="A503" s="12"/>
      <c r="B503" s="7"/>
      <c r="C503" s="33" t="s">
        <v>267</v>
      </c>
      <c r="D503" s="87" t="s">
        <v>185</v>
      </c>
      <c r="E503" s="87"/>
      <c r="F503" s="55"/>
      <c r="G503" s="139">
        <f>G504+G505+G506</f>
        <v>8045.4</v>
      </c>
      <c r="H503" s="139">
        <f>H504+H505+H506</f>
        <v>0</v>
      </c>
      <c r="I503" s="139">
        <f t="shared" si="86"/>
        <v>8045.4</v>
      </c>
      <c r="J503" s="139">
        <f>J504+J505+J506</f>
        <v>0</v>
      </c>
      <c r="K503" s="139">
        <f t="shared" si="87"/>
        <v>8045.4</v>
      </c>
      <c r="L503" s="139">
        <f>L504+L505+L506</f>
        <v>0</v>
      </c>
      <c r="M503" s="139">
        <f t="shared" si="87"/>
        <v>8045.4</v>
      </c>
      <c r="N503" s="139">
        <f>N504+N505+N506</f>
        <v>0</v>
      </c>
      <c r="O503" s="139">
        <f t="shared" si="109"/>
        <v>8045.4</v>
      </c>
      <c r="P503" s="139">
        <f>P504+P505+P506</f>
        <v>0</v>
      </c>
      <c r="Q503" s="139">
        <f t="shared" si="115"/>
        <v>8045.4</v>
      </c>
      <c r="R503" s="139">
        <f>R504+R505+R506</f>
        <v>0</v>
      </c>
      <c r="S503" s="139">
        <f t="shared" si="116"/>
        <v>8045.4</v>
      </c>
      <c r="T503" s="139">
        <f>T504+T505+T506</f>
        <v>0</v>
      </c>
      <c r="U503" s="139">
        <f t="shared" si="116"/>
        <v>8045.4</v>
      </c>
      <c r="V503" s="139">
        <f>V504+V505+V506</f>
        <v>0</v>
      </c>
      <c r="W503" s="139">
        <f t="shared" si="116"/>
        <v>8045.4</v>
      </c>
      <c r="X503" s="139">
        <f>X504+X505+X506</f>
        <v>-503.8</v>
      </c>
      <c r="Y503" s="139">
        <f t="shared" si="118"/>
        <v>7541.5999999999995</v>
      </c>
      <c r="Z503" s="139">
        <f>Z504+Z505+Z506</f>
        <v>0</v>
      </c>
      <c r="AA503" s="139">
        <f t="shared" si="118"/>
        <v>7541.5999999999995</v>
      </c>
      <c r="AB503" s="139">
        <f>AB504+AB505+AB506</f>
        <v>-66</v>
      </c>
      <c r="AC503" s="139">
        <f t="shared" si="118"/>
        <v>7475.5999999999995</v>
      </c>
      <c r="AD503" s="139">
        <f>AD504+AD505+AD506</f>
        <v>-1077.4000000000001</v>
      </c>
      <c r="AE503" s="139">
        <f t="shared" si="118"/>
        <v>6398.1999999999989</v>
      </c>
    </row>
    <row r="504" spans="1:31" ht="103.9" customHeight="1" x14ac:dyDescent="0.3">
      <c r="A504" s="12"/>
      <c r="B504" s="7"/>
      <c r="C504" s="33" t="s">
        <v>74</v>
      </c>
      <c r="D504" s="87" t="s">
        <v>185</v>
      </c>
      <c r="E504" s="87">
        <v>100</v>
      </c>
      <c r="F504" s="55">
        <v>12</v>
      </c>
      <c r="G504" s="139">
        <v>7552.4</v>
      </c>
      <c r="H504" s="139"/>
      <c r="I504" s="139">
        <f t="shared" si="86"/>
        <v>7552.4</v>
      </c>
      <c r="J504" s="139"/>
      <c r="K504" s="139">
        <f t="shared" si="87"/>
        <v>7552.4</v>
      </c>
      <c r="L504" s="139"/>
      <c r="M504" s="139">
        <f t="shared" si="87"/>
        <v>7552.4</v>
      </c>
      <c r="N504" s="139"/>
      <c r="O504" s="139">
        <f t="shared" si="109"/>
        <v>7552.4</v>
      </c>
      <c r="P504" s="139"/>
      <c r="Q504" s="139">
        <f t="shared" si="115"/>
        <v>7552.4</v>
      </c>
      <c r="R504" s="139"/>
      <c r="S504" s="139">
        <f t="shared" si="116"/>
        <v>7552.4</v>
      </c>
      <c r="T504" s="139"/>
      <c r="U504" s="139">
        <f t="shared" si="116"/>
        <v>7552.4</v>
      </c>
      <c r="V504" s="139"/>
      <c r="W504" s="139">
        <f t="shared" si="116"/>
        <v>7552.4</v>
      </c>
      <c r="X504" s="139">
        <v>-400</v>
      </c>
      <c r="Y504" s="139">
        <f t="shared" si="118"/>
        <v>7152.4</v>
      </c>
      <c r="Z504" s="139"/>
      <c r="AA504" s="139">
        <f t="shared" si="118"/>
        <v>7152.4</v>
      </c>
      <c r="AB504" s="139"/>
      <c r="AC504" s="139">
        <f t="shared" si="118"/>
        <v>7152.4</v>
      </c>
      <c r="AD504" s="139">
        <v>-1067.4000000000001</v>
      </c>
      <c r="AE504" s="139">
        <f t="shared" si="118"/>
        <v>6085</v>
      </c>
    </row>
    <row r="505" spans="1:31" ht="40.5" x14ac:dyDescent="0.3">
      <c r="A505" s="12"/>
      <c r="B505" s="7"/>
      <c r="C505" s="33" t="s">
        <v>14</v>
      </c>
      <c r="D505" s="87" t="s">
        <v>185</v>
      </c>
      <c r="E505" s="87">
        <v>200</v>
      </c>
      <c r="F505" s="55">
        <v>12</v>
      </c>
      <c r="G505" s="139">
        <v>402.2</v>
      </c>
      <c r="H505" s="139"/>
      <c r="I505" s="139">
        <f t="shared" ref="I505:I554" si="119">G505+H505</f>
        <v>402.2</v>
      </c>
      <c r="J505" s="139"/>
      <c r="K505" s="139">
        <f t="shared" ref="K505:M554" si="120">I505+J505</f>
        <v>402.2</v>
      </c>
      <c r="L505" s="139"/>
      <c r="M505" s="139">
        <f t="shared" si="120"/>
        <v>402.2</v>
      </c>
      <c r="N505" s="139"/>
      <c r="O505" s="139">
        <f t="shared" si="109"/>
        <v>402.2</v>
      </c>
      <c r="P505" s="139"/>
      <c r="Q505" s="139">
        <f t="shared" si="115"/>
        <v>402.2</v>
      </c>
      <c r="R505" s="139"/>
      <c r="S505" s="139">
        <f t="shared" si="116"/>
        <v>402.2</v>
      </c>
      <c r="T505" s="139"/>
      <c r="U505" s="139">
        <f t="shared" si="116"/>
        <v>402.2</v>
      </c>
      <c r="V505" s="139"/>
      <c r="W505" s="139">
        <f t="shared" si="116"/>
        <v>402.2</v>
      </c>
      <c r="X505" s="139">
        <v>-103.8</v>
      </c>
      <c r="Y505" s="139">
        <f t="shared" si="118"/>
        <v>298.39999999999998</v>
      </c>
      <c r="Z505" s="139"/>
      <c r="AA505" s="139">
        <f t="shared" si="118"/>
        <v>298.39999999999998</v>
      </c>
      <c r="AB505" s="139">
        <v>-66</v>
      </c>
      <c r="AC505" s="139">
        <f t="shared" si="118"/>
        <v>232.39999999999998</v>
      </c>
      <c r="AD505" s="139">
        <v>-10</v>
      </c>
      <c r="AE505" s="139">
        <f t="shared" si="118"/>
        <v>222.39999999999998</v>
      </c>
    </row>
    <row r="506" spans="1:31" ht="20.25" x14ac:dyDescent="0.3">
      <c r="A506" s="12"/>
      <c r="B506" s="7"/>
      <c r="C506" s="33" t="s">
        <v>18</v>
      </c>
      <c r="D506" s="87" t="s">
        <v>185</v>
      </c>
      <c r="E506" s="87">
        <v>800</v>
      </c>
      <c r="F506" s="55">
        <v>12</v>
      </c>
      <c r="G506" s="139">
        <v>90.8</v>
      </c>
      <c r="H506" s="139"/>
      <c r="I506" s="139">
        <f t="shared" si="119"/>
        <v>90.8</v>
      </c>
      <c r="J506" s="139"/>
      <c r="K506" s="139">
        <f t="shared" si="120"/>
        <v>90.8</v>
      </c>
      <c r="L506" s="139"/>
      <c r="M506" s="139">
        <f t="shared" si="120"/>
        <v>90.8</v>
      </c>
      <c r="N506" s="139"/>
      <c r="O506" s="139">
        <f t="shared" si="109"/>
        <v>90.8</v>
      </c>
      <c r="P506" s="139"/>
      <c r="Q506" s="139">
        <f t="shared" si="115"/>
        <v>90.8</v>
      </c>
      <c r="R506" s="139"/>
      <c r="S506" s="139">
        <f t="shared" si="116"/>
        <v>90.8</v>
      </c>
      <c r="T506" s="139"/>
      <c r="U506" s="139">
        <f t="shared" si="116"/>
        <v>90.8</v>
      </c>
      <c r="V506" s="139"/>
      <c r="W506" s="139">
        <f t="shared" si="116"/>
        <v>90.8</v>
      </c>
      <c r="X506" s="139"/>
      <c r="Y506" s="139">
        <f t="shared" si="118"/>
        <v>90.8</v>
      </c>
      <c r="Z506" s="139"/>
      <c r="AA506" s="139">
        <f t="shared" si="118"/>
        <v>90.8</v>
      </c>
      <c r="AB506" s="139"/>
      <c r="AC506" s="139">
        <f t="shared" si="118"/>
        <v>90.8</v>
      </c>
      <c r="AD506" s="139"/>
      <c r="AE506" s="139">
        <f t="shared" si="118"/>
        <v>90.8</v>
      </c>
    </row>
    <row r="507" spans="1:31" s="65" customFormat="1" ht="40.5" x14ac:dyDescent="0.3">
      <c r="A507" s="66"/>
      <c r="B507" s="7"/>
      <c r="C507" s="54" t="s">
        <v>560</v>
      </c>
      <c r="D507" s="164" t="s">
        <v>561</v>
      </c>
      <c r="E507" s="164"/>
      <c r="F507" s="55"/>
      <c r="G507" s="139"/>
      <c r="H507" s="139"/>
      <c r="I507" s="139"/>
      <c r="J507" s="139"/>
      <c r="K507" s="139"/>
      <c r="L507" s="139"/>
      <c r="M507" s="139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139"/>
      <c r="Y507" s="139"/>
      <c r="Z507" s="139"/>
      <c r="AA507" s="139"/>
      <c r="AB507" s="139"/>
      <c r="AC507" s="139"/>
      <c r="AD507" s="139">
        <f>AD508</f>
        <v>3</v>
      </c>
      <c r="AE507" s="139"/>
    </row>
    <row r="508" spans="1:31" s="65" customFormat="1" ht="20.25" x14ac:dyDescent="0.3">
      <c r="A508" s="66"/>
      <c r="B508" s="7"/>
      <c r="C508" s="54" t="s">
        <v>18</v>
      </c>
      <c r="D508" s="164" t="s">
        <v>562</v>
      </c>
      <c r="E508" s="164" t="s">
        <v>401</v>
      </c>
      <c r="F508" s="55"/>
      <c r="G508" s="139"/>
      <c r="H508" s="139"/>
      <c r="I508" s="139"/>
      <c r="J508" s="139"/>
      <c r="K508" s="139"/>
      <c r="L508" s="139"/>
      <c r="M508" s="139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139"/>
      <c r="Y508" s="139"/>
      <c r="Z508" s="139"/>
      <c r="AA508" s="139"/>
      <c r="AB508" s="139"/>
      <c r="AC508" s="139"/>
      <c r="AD508" s="139">
        <v>3</v>
      </c>
      <c r="AE508" s="139"/>
    </row>
    <row r="509" spans="1:31" ht="82.9" customHeight="1" x14ac:dyDescent="0.3">
      <c r="A509" s="12"/>
      <c r="B509" s="7"/>
      <c r="C509" s="33" t="s">
        <v>186</v>
      </c>
      <c r="D509" s="87" t="s">
        <v>187</v>
      </c>
      <c r="E509" s="87"/>
      <c r="F509" s="55"/>
      <c r="G509" s="139">
        <f>G510</f>
        <v>807.6</v>
      </c>
      <c r="H509" s="139">
        <f>H510</f>
        <v>0</v>
      </c>
      <c r="I509" s="139">
        <f t="shared" si="119"/>
        <v>807.6</v>
      </c>
      <c r="J509" s="139">
        <f>J510</f>
        <v>0</v>
      </c>
      <c r="K509" s="139">
        <f t="shared" si="120"/>
        <v>807.6</v>
      </c>
      <c r="L509" s="139">
        <f>L510</f>
        <v>0</v>
      </c>
      <c r="M509" s="139">
        <f t="shared" si="120"/>
        <v>807.6</v>
      </c>
      <c r="N509" s="139">
        <f>N510</f>
        <v>0</v>
      </c>
      <c r="O509" s="139">
        <f t="shared" si="109"/>
        <v>807.6</v>
      </c>
      <c r="P509" s="139">
        <f>P510</f>
        <v>0</v>
      </c>
      <c r="Q509" s="139">
        <f t="shared" si="115"/>
        <v>807.6</v>
      </c>
      <c r="R509" s="139">
        <f>R510</f>
        <v>0</v>
      </c>
      <c r="S509" s="139">
        <f t="shared" si="116"/>
        <v>807.6</v>
      </c>
      <c r="T509" s="139">
        <f>T510</f>
        <v>0</v>
      </c>
      <c r="U509" s="139">
        <f t="shared" si="116"/>
        <v>807.6</v>
      </c>
      <c r="V509" s="139">
        <f>V510</f>
        <v>0</v>
      </c>
      <c r="W509" s="139">
        <f t="shared" si="116"/>
        <v>807.6</v>
      </c>
      <c r="X509" s="139">
        <f>X510</f>
        <v>0</v>
      </c>
      <c r="Y509" s="139">
        <f t="shared" si="118"/>
        <v>807.6</v>
      </c>
      <c r="Z509" s="139">
        <f>Z510</f>
        <v>0</v>
      </c>
      <c r="AA509" s="139">
        <f t="shared" si="118"/>
        <v>807.6</v>
      </c>
      <c r="AB509" s="139">
        <f>AB510</f>
        <v>0</v>
      </c>
      <c r="AC509" s="139">
        <f t="shared" si="118"/>
        <v>807.6</v>
      </c>
      <c r="AD509" s="139">
        <f>AD510</f>
        <v>0</v>
      </c>
      <c r="AE509" s="139">
        <f t="shared" si="118"/>
        <v>807.6</v>
      </c>
    </row>
    <row r="510" spans="1:31" ht="40.5" x14ac:dyDescent="0.3">
      <c r="A510" s="12"/>
      <c r="B510" s="7"/>
      <c r="C510" s="33" t="s">
        <v>20</v>
      </c>
      <c r="D510" s="87" t="s">
        <v>187</v>
      </c>
      <c r="E510" s="87">
        <v>600</v>
      </c>
      <c r="F510" s="55">
        <v>3</v>
      </c>
      <c r="G510" s="139">
        <v>807.6</v>
      </c>
      <c r="H510" s="139"/>
      <c r="I510" s="139">
        <f t="shared" si="119"/>
        <v>807.6</v>
      </c>
      <c r="J510" s="139"/>
      <c r="K510" s="139">
        <f t="shared" si="120"/>
        <v>807.6</v>
      </c>
      <c r="L510" s="139"/>
      <c r="M510" s="139">
        <f t="shared" si="120"/>
        <v>807.6</v>
      </c>
      <c r="N510" s="139"/>
      <c r="O510" s="139">
        <f t="shared" si="109"/>
        <v>807.6</v>
      </c>
      <c r="P510" s="139"/>
      <c r="Q510" s="139">
        <f t="shared" si="115"/>
        <v>807.6</v>
      </c>
      <c r="R510" s="139"/>
      <c r="S510" s="139">
        <f t="shared" si="116"/>
        <v>807.6</v>
      </c>
      <c r="T510" s="139"/>
      <c r="U510" s="139">
        <f t="shared" si="116"/>
        <v>807.6</v>
      </c>
      <c r="V510" s="139"/>
      <c r="W510" s="139">
        <f t="shared" si="116"/>
        <v>807.6</v>
      </c>
      <c r="X510" s="139"/>
      <c r="Y510" s="139">
        <f t="shared" si="118"/>
        <v>807.6</v>
      </c>
      <c r="Z510" s="139"/>
      <c r="AA510" s="139">
        <f t="shared" si="118"/>
        <v>807.6</v>
      </c>
      <c r="AB510" s="139"/>
      <c r="AC510" s="139">
        <f t="shared" si="118"/>
        <v>807.6</v>
      </c>
      <c r="AD510" s="139"/>
      <c r="AE510" s="139">
        <f t="shared" si="118"/>
        <v>807.6</v>
      </c>
    </row>
    <row r="511" spans="1:31" ht="61.5" customHeight="1" x14ac:dyDescent="0.3">
      <c r="A511" s="12"/>
      <c r="B511" s="7"/>
      <c r="C511" s="33" t="s">
        <v>337</v>
      </c>
      <c r="D511" s="87" t="s">
        <v>188</v>
      </c>
      <c r="E511" s="87"/>
      <c r="F511" s="55"/>
      <c r="G511" s="139">
        <f>G512</f>
        <v>428</v>
      </c>
      <c r="H511" s="139">
        <f>H512</f>
        <v>0</v>
      </c>
      <c r="I511" s="139">
        <f t="shared" si="119"/>
        <v>428</v>
      </c>
      <c r="J511" s="139">
        <f>J512</f>
        <v>0</v>
      </c>
      <c r="K511" s="139">
        <f t="shared" si="120"/>
        <v>428</v>
      </c>
      <c r="L511" s="139">
        <f>L512</f>
        <v>0</v>
      </c>
      <c r="M511" s="139">
        <f t="shared" si="120"/>
        <v>428</v>
      </c>
      <c r="N511" s="139">
        <f>N512</f>
        <v>0</v>
      </c>
      <c r="O511" s="139">
        <f t="shared" si="109"/>
        <v>428</v>
      </c>
      <c r="P511" s="139">
        <f>P512</f>
        <v>0</v>
      </c>
      <c r="Q511" s="139">
        <f t="shared" si="115"/>
        <v>428</v>
      </c>
      <c r="R511" s="139">
        <f>R512</f>
        <v>0</v>
      </c>
      <c r="S511" s="139">
        <f t="shared" si="116"/>
        <v>428</v>
      </c>
      <c r="T511" s="139">
        <f>T512</f>
        <v>0</v>
      </c>
      <c r="U511" s="139">
        <f t="shared" si="116"/>
        <v>428</v>
      </c>
      <c r="V511" s="139">
        <f>V512</f>
        <v>0</v>
      </c>
      <c r="W511" s="139">
        <f t="shared" si="116"/>
        <v>428</v>
      </c>
      <c r="X511" s="139">
        <f>X512</f>
        <v>0</v>
      </c>
      <c r="Y511" s="139">
        <f t="shared" si="118"/>
        <v>428</v>
      </c>
      <c r="Z511" s="139">
        <f>Z512</f>
        <v>0</v>
      </c>
      <c r="AA511" s="139">
        <f t="shared" si="118"/>
        <v>428</v>
      </c>
      <c r="AB511" s="139">
        <f>AB512</f>
        <v>0</v>
      </c>
      <c r="AC511" s="139">
        <f t="shared" si="118"/>
        <v>428</v>
      </c>
      <c r="AD511" s="139">
        <f>AD512</f>
        <v>-81</v>
      </c>
      <c r="AE511" s="139">
        <f t="shared" si="118"/>
        <v>347</v>
      </c>
    </row>
    <row r="512" spans="1:31" ht="48" customHeight="1" x14ac:dyDescent="0.3">
      <c r="A512" s="12"/>
      <c r="B512" s="7"/>
      <c r="C512" s="33" t="s">
        <v>189</v>
      </c>
      <c r="D512" s="87" t="s">
        <v>188</v>
      </c>
      <c r="E512" s="87"/>
      <c r="F512" s="55"/>
      <c r="G512" s="139">
        <f>G513</f>
        <v>428</v>
      </c>
      <c r="H512" s="139">
        <f>H513</f>
        <v>0</v>
      </c>
      <c r="I512" s="139">
        <f t="shared" si="119"/>
        <v>428</v>
      </c>
      <c r="J512" s="139">
        <f>J513</f>
        <v>0</v>
      </c>
      <c r="K512" s="139">
        <f t="shared" si="120"/>
        <v>428</v>
      </c>
      <c r="L512" s="139">
        <f>L513</f>
        <v>0</v>
      </c>
      <c r="M512" s="139">
        <f t="shared" si="120"/>
        <v>428</v>
      </c>
      <c r="N512" s="139">
        <f>N513</f>
        <v>0</v>
      </c>
      <c r="O512" s="139">
        <f t="shared" si="109"/>
        <v>428</v>
      </c>
      <c r="P512" s="139">
        <f>P513</f>
        <v>0</v>
      </c>
      <c r="Q512" s="139">
        <f t="shared" si="115"/>
        <v>428</v>
      </c>
      <c r="R512" s="139">
        <f>R513</f>
        <v>0</v>
      </c>
      <c r="S512" s="139">
        <f t="shared" si="116"/>
        <v>428</v>
      </c>
      <c r="T512" s="139">
        <f>T513</f>
        <v>0</v>
      </c>
      <c r="U512" s="139">
        <f t="shared" si="116"/>
        <v>428</v>
      </c>
      <c r="V512" s="139">
        <f>V513</f>
        <v>0</v>
      </c>
      <c r="W512" s="139">
        <f t="shared" si="116"/>
        <v>428</v>
      </c>
      <c r="X512" s="139">
        <f>X513</f>
        <v>0</v>
      </c>
      <c r="Y512" s="139">
        <f t="shared" si="118"/>
        <v>428</v>
      </c>
      <c r="Z512" s="139">
        <f>Z513</f>
        <v>0</v>
      </c>
      <c r="AA512" s="139">
        <f t="shared" si="118"/>
        <v>428</v>
      </c>
      <c r="AB512" s="139">
        <f>AB513</f>
        <v>0</v>
      </c>
      <c r="AC512" s="139">
        <f t="shared" si="118"/>
        <v>428</v>
      </c>
      <c r="AD512" s="139">
        <f>AD513</f>
        <v>-81</v>
      </c>
      <c r="AE512" s="139">
        <f t="shared" si="118"/>
        <v>347</v>
      </c>
    </row>
    <row r="513" spans="1:31" ht="40.5" x14ac:dyDescent="0.3">
      <c r="A513" s="12"/>
      <c r="B513" s="7"/>
      <c r="C513" s="33" t="s">
        <v>20</v>
      </c>
      <c r="D513" s="87" t="s">
        <v>188</v>
      </c>
      <c r="E513" s="87">
        <v>600</v>
      </c>
      <c r="F513" s="55">
        <v>13</v>
      </c>
      <c r="G513" s="139">
        <v>428</v>
      </c>
      <c r="H513" s="139"/>
      <c r="I513" s="139">
        <f t="shared" si="119"/>
        <v>428</v>
      </c>
      <c r="J513" s="139"/>
      <c r="K513" s="139">
        <f t="shared" si="120"/>
        <v>428</v>
      </c>
      <c r="L513" s="139"/>
      <c r="M513" s="139">
        <f t="shared" si="120"/>
        <v>428</v>
      </c>
      <c r="N513" s="139"/>
      <c r="O513" s="139">
        <f t="shared" si="109"/>
        <v>428</v>
      </c>
      <c r="P513" s="139"/>
      <c r="Q513" s="139">
        <f t="shared" si="115"/>
        <v>428</v>
      </c>
      <c r="R513" s="139"/>
      <c r="S513" s="139">
        <f t="shared" si="116"/>
        <v>428</v>
      </c>
      <c r="T513" s="139"/>
      <c r="U513" s="139">
        <f t="shared" si="116"/>
        <v>428</v>
      </c>
      <c r="V513" s="139"/>
      <c r="W513" s="139">
        <f t="shared" si="116"/>
        <v>428</v>
      </c>
      <c r="X513" s="139"/>
      <c r="Y513" s="139">
        <f t="shared" si="118"/>
        <v>428</v>
      </c>
      <c r="Z513" s="139"/>
      <c r="AA513" s="139">
        <f t="shared" si="118"/>
        <v>428</v>
      </c>
      <c r="AB513" s="139"/>
      <c r="AC513" s="139">
        <f t="shared" si="118"/>
        <v>428</v>
      </c>
      <c r="AD513" s="139">
        <v>-81</v>
      </c>
      <c r="AE513" s="139">
        <f t="shared" si="118"/>
        <v>347</v>
      </c>
    </row>
    <row r="514" spans="1:31" ht="28.9" customHeight="1" x14ac:dyDescent="0.3">
      <c r="A514" s="12"/>
      <c r="B514" s="7"/>
      <c r="C514" s="54" t="s">
        <v>190</v>
      </c>
      <c r="D514" s="87" t="s">
        <v>191</v>
      </c>
      <c r="E514" s="87"/>
      <c r="F514" s="55"/>
      <c r="G514" s="139">
        <f>G515</f>
        <v>5469.1</v>
      </c>
      <c r="H514" s="139">
        <f>H515</f>
        <v>0</v>
      </c>
      <c r="I514" s="139">
        <f t="shared" si="119"/>
        <v>5469.1</v>
      </c>
      <c r="J514" s="139">
        <f>J515</f>
        <v>258</v>
      </c>
      <c r="K514" s="139">
        <f t="shared" si="120"/>
        <v>5727.1</v>
      </c>
      <c r="L514" s="139">
        <f>L515</f>
        <v>0</v>
      </c>
      <c r="M514" s="139">
        <f t="shared" si="120"/>
        <v>5727.1</v>
      </c>
      <c r="N514" s="139">
        <f>N515</f>
        <v>0</v>
      </c>
      <c r="O514" s="139">
        <f t="shared" si="109"/>
        <v>5727.1</v>
      </c>
      <c r="P514" s="139">
        <f>P515</f>
        <v>0</v>
      </c>
      <c r="Q514" s="139">
        <f t="shared" si="115"/>
        <v>5727.1</v>
      </c>
      <c r="R514" s="139">
        <f>R515</f>
        <v>0</v>
      </c>
      <c r="S514" s="139">
        <f t="shared" si="116"/>
        <v>5727.1</v>
      </c>
      <c r="T514" s="139">
        <f>T515</f>
        <v>0</v>
      </c>
      <c r="U514" s="139">
        <f t="shared" si="116"/>
        <v>5727.1</v>
      </c>
      <c r="V514" s="139">
        <f>V515</f>
        <v>-1394.2</v>
      </c>
      <c r="W514" s="139">
        <f t="shared" si="116"/>
        <v>4332.9000000000005</v>
      </c>
      <c r="X514" s="139">
        <f>X515</f>
        <v>-200.7</v>
      </c>
      <c r="Y514" s="139">
        <f t="shared" si="118"/>
        <v>4132.2000000000007</v>
      </c>
      <c r="Z514" s="139">
        <f>Z515</f>
        <v>0</v>
      </c>
      <c r="AA514" s="139">
        <f t="shared" si="118"/>
        <v>4132.2000000000007</v>
      </c>
      <c r="AB514" s="139">
        <f>AB515</f>
        <v>-53</v>
      </c>
      <c r="AC514" s="139">
        <f t="shared" si="118"/>
        <v>4079.2000000000007</v>
      </c>
      <c r="AD514" s="139">
        <f>AD515</f>
        <v>-400.3</v>
      </c>
      <c r="AE514" s="139">
        <f t="shared" si="118"/>
        <v>3678.9000000000005</v>
      </c>
    </row>
    <row r="515" spans="1:31" ht="40.5" x14ac:dyDescent="0.3">
      <c r="A515" s="12"/>
      <c r="B515" s="7"/>
      <c r="C515" s="33" t="s">
        <v>233</v>
      </c>
      <c r="D515" s="87" t="s">
        <v>192</v>
      </c>
      <c r="E515" s="87"/>
      <c r="F515" s="55"/>
      <c r="G515" s="139">
        <f>G516</f>
        <v>5469.1</v>
      </c>
      <c r="H515" s="139">
        <f>H516</f>
        <v>0</v>
      </c>
      <c r="I515" s="139">
        <f t="shared" si="119"/>
        <v>5469.1</v>
      </c>
      <c r="J515" s="139">
        <f>J516</f>
        <v>258</v>
      </c>
      <c r="K515" s="139">
        <f t="shared" si="120"/>
        <v>5727.1</v>
      </c>
      <c r="L515" s="139">
        <f>L516</f>
        <v>0</v>
      </c>
      <c r="M515" s="139">
        <f t="shared" si="120"/>
        <v>5727.1</v>
      </c>
      <c r="N515" s="139">
        <f>N516</f>
        <v>0</v>
      </c>
      <c r="O515" s="139">
        <f t="shared" si="109"/>
        <v>5727.1</v>
      </c>
      <c r="P515" s="139">
        <f>P516</f>
        <v>0</v>
      </c>
      <c r="Q515" s="139">
        <f t="shared" si="115"/>
        <v>5727.1</v>
      </c>
      <c r="R515" s="139">
        <f>R516</f>
        <v>0</v>
      </c>
      <c r="S515" s="139">
        <f t="shared" si="116"/>
        <v>5727.1</v>
      </c>
      <c r="T515" s="139">
        <f>T516</f>
        <v>0</v>
      </c>
      <c r="U515" s="139">
        <f t="shared" si="116"/>
        <v>5727.1</v>
      </c>
      <c r="V515" s="139">
        <f>V516</f>
        <v>-1394.2</v>
      </c>
      <c r="W515" s="139">
        <f t="shared" si="116"/>
        <v>4332.9000000000005</v>
      </c>
      <c r="X515" s="139">
        <f>X516</f>
        <v>-200.7</v>
      </c>
      <c r="Y515" s="139">
        <f t="shared" si="118"/>
        <v>4132.2000000000007</v>
      </c>
      <c r="Z515" s="139">
        <f>Z516</f>
        <v>0</v>
      </c>
      <c r="AA515" s="139">
        <f t="shared" si="118"/>
        <v>4132.2000000000007</v>
      </c>
      <c r="AB515" s="139">
        <f>AB516</f>
        <v>-53</v>
      </c>
      <c r="AC515" s="139">
        <f t="shared" si="118"/>
        <v>4079.2000000000007</v>
      </c>
      <c r="AD515" s="139">
        <f>AD516</f>
        <v>-400.3</v>
      </c>
      <c r="AE515" s="139">
        <f t="shared" si="118"/>
        <v>3678.9000000000005</v>
      </c>
    </row>
    <row r="516" spans="1:31" ht="40.5" x14ac:dyDescent="0.3">
      <c r="A516" s="12"/>
      <c r="B516" s="7"/>
      <c r="C516" s="33" t="s">
        <v>9</v>
      </c>
      <c r="D516" s="87" t="s">
        <v>192</v>
      </c>
      <c r="E516" s="87">
        <v>600</v>
      </c>
      <c r="F516" s="55">
        <v>9</v>
      </c>
      <c r="G516" s="139">
        <v>5469.1</v>
      </c>
      <c r="H516" s="139"/>
      <c r="I516" s="139">
        <f t="shared" si="119"/>
        <v>5469.1</v>
      </c>
      <c r="J516" s="139">
        <v>258</v>
      </c>
      <c r="K516" s="139">
        <f t="shared" si="120"/>
        <v>5727.1</v>
      </c>
      <c r="L516" s="139"/>
      <c r="M516" s="139">
        <f t="shared" si="120"/>
        <v>5727.1</v>
      </c>
      <c r="N516" s="139"/>
      <c r="O516" s="139">
        <f t="shared" si="109"/>
        <v>5727.1</v>
      </c>
      <c r="P516" s="139"/>
      <c r="Q516" s="139">
        <f t="shared" si="115"/>
        <v>5727.1</v>
      </c>
      <c r="R516" s="139"/>
      <c r="S516" s="139">
        <f t="shared" si="116"/>
        <v>5727.1</v>
      </c>
      <c r="T516" s="139"/>
      <c r="U516" s="139">
        <f t="shared" si="116"/>
        <v>5727.1</v>
      </c>
      <c r="V516" s="139">
        <v>-1394.2</v>
      </c>
      <c r="W516" s="139">
        <f t="shared" si="116"/>
        <v>4332.9000000000005</v>
      </c>
      <c r="X516" s="139">
        <v>-200.7</v>
      </c>
      <c r="Y516" s="139">
        <f t="shared" si="118"/>
        <v>4132.2000000000007</v>
      </c>
      <c r="Z516" s="139"/>
      <c r="AA516" s="139">
        <f t="shared" si="118"/>
        <v>4132.2000000000007</v>
      </c>
      <c r="AB516" s="139">
        <v>-53</v>
      </c>
      <c r="AC516" s="139">
        <f t="shared" si="118"/>
        <v>4079.2000000000007</v>
      </c>
      <c r="AD516" s="139">
        <v>-400.3</v>
      </c>
      <c r="AE516" s="139">
        <f t="shared" si="118"/>
        <v>3678.9000000000005</v>
      </c>
    </row>
    <row r="517" spans="1:31" ht="60.75" x14ac:dyDescent="0.3">
      <c r="A517" s="12"/>
      <c r="B517" s="13">
        <v>22</v>
      </c>
      <c r="C517" s="9" t="s">
        <v>193</v>
      </c>
      <c r="D517" s="56" t="s">
        <v>194</v>
      </c>
      <c r="E517" s="56"/>
      <c r="F517" s="15"/>
      <c r="G517" s="63">
        <f>G518+G522</f>
        <v>18960</v>
      </c>
      <c r="H517" s="63">
        <f>H518+H522</f>
        <v>0</v>
      </c>
      <c r="I517" s="63">
        <f t="shared" si="119"/>
        <v>18960</v>
      </c>
      <c r="J517" s="63">
        <f>J518+J522</f>
        <v>0</v>
      </c>
      <c r="K517" s="63">
        <f t="shared" si="120"/>
        <v>18960</v>
      </c>
      <c r="L517" s="63">
        <f>L518+L522</f>
        <v>0</v>
      </c>
      <c r="M517" s="63">
        <f t="shared" si="120"/>
        <v>18960</v>
      </c>
      <c r="N517" s="63">
        <f>N518+N522</f>
        <v>0</v>
      </c>
      <c r="O517" s="63">
        <f t="shared" si="109"/>
        <v>18960</v>
      </c>
      <c r="P517" s="63">
        <f>P518+P522</f>
        <v>0</v>
      </c>
      <c r="Q517" s="63">
        <f t="shared" si="115"/>
        <v>18960</v>
      </c>
      <c r="R517" s="63">
        <f>R518+R522</f>
        <v>0</v>
      </c>
      <c r="S517" s="63">
        <f t="shared" si="116"/>
        <v>18960</v>
      </c>
      <c r="T517" s="63">
        <f>T518+T522</f>
        <v>0</v>
      </c>
      <c r="U517" s="63">
        <f t="shared" si="116"/>
        <v>18960</v>
      </c>
      <c r="V517" s="63">
        <f>V518+V522</f>
        <v>0</v>
      </c>
      <c r="W517" s="63">
        <f t="shared" si="116"/>
        <v>18960</v>
      </c>
      <c r="X517" s="63">
        <f>X518+X522</f>
        <v>0</v>
      </c>
      <c r="Y517" s="63">
        <f t="shared" si="118"/>
        <v>18960</v>
      </c>
      <c r="Z517" s="63">
        <f>Z518+Z522</f>
        <v>0</v>
      </c>
      <c r="AA517" s="63">
        <f t="shared" si="118"/>
        <v>18960</v>
      </c>
      <c r="AB517" s="63">
        <f>AB518+AB522</f>
        <v>0</v>
      </c>
      <c r="AC517" s="63">
        <f t="shared" si="118"/>
        <v>18960</v>
      </c>
      <c r="AD517" s="63">
        <f>AD518+AD522</f>
        <v>-1252.9000000000001</v>
      </c>
      <c r="AE517" s="63">
        <f t="shared" si="118"/>
        <v>17707.099999999999</v>
      </c>
    </row>
    <row r="518" spans="1:31" ht="20.25" x14ac:dyDescent="0.3">
      <c r="A518" s="12"/>
      <c r="B518" s="7"/>
      <c r="C518" s="33" t="s">
        <v>195</v>
      </c>
      <c r="D518" s="87" t="s">
        <v>196</v>
      </c>
      <c r="E518" s="87"/>
      <c r="F518" s="55"/>
      <c r="G518" s="139">
        <f>G519</f>
        <v>17360</v>
      </c>
      <c r="H518" s="139">
        <f>H519</f>
        <v>0</v>
      </c>
      <c r="I518" s="139">
        <f t="shared" si="119"/>
        <v>17360</v>
      </c>
      <c r="J518" s="139">
        <f>J519</f>
        <v>0</v>
      </c>
      <c r="K518" s="139">
        <f t="shared" si="120"/>
        <v>17360</v>
      </c>
      <c r="L518" s="139">
        <f>L519</f>
        <v>0</v>
      </c>
      <c r="M518" s="139">
        <f t="shared" si="120"/>
        <v>17360</v>
      </c>
      <c r="N518" s="139">
        <f>N519</f>
        <v>0</v>
      </c>
      <c r="O518" s="139">
        <f t="shared" si="109"/>
        <v>17360</v>
      </c>
      <c r="P518" s="139">
        <f>P519</f>
        <v>0</v>
      </c>
      <c r="Q518" s="139">
        <f t="shared" si="115"/>
        <v>17360</v>
      </c>
      <c r="R518" s="139">
        <f>R519</f>
        <v>0</v>
      </c>
      <c r="S518" s="139">
        <f t="shared" si="116"/>
        <v>17360</v>
      </c>
      <c r="T518" s="139">
        <f>T519</f>
        <v>0</v>
      </c>
      <c r="U518" s="139">
        <f t="shared" si="116"/>
        <v>17360</v>
      </c>
      <c r="V518" s="139">
        <f>V519</f>
        <v>0</v>
      </c>
      <c r="W518" s="139">
        <f t="shared" si="116"/>
        <v>17360</v>
      </c>
      <c r="X518" s="139">
        <f>X519</f>
        <v>0</v>
      </c>
      <c r="Y518" s="139">
        <f t="shared" si="118"/>
        <v>17360</v>
      </c>
      <c r="Z518" s="139">
        <f>Z519</f>
        <v>0</v>
      </c>
      <c r="AA518" s="139">
        <f t="shared" si="118"/>
        <v>17360</v>
      </c>
      <c r="AB518" s="139">
        <f>AB519</f>
        <v>0</v>
      </c>
      <c r="AC518" s="139">
        <f t="shared" si="118"/>
        <v>17360</v>
      </c>
      <c r="AD518" s="139">
        <f>AD519</f>
        <v>-1252.9000000000001</v>
      </c>
      <c r="AE518" s="139">
        <f t="shared" si="118"/>
        <v>16107.1</v>
      </c>
    </row>
    <row r="519" spans="1:31" ht="33.6" customHeight="1" x14ac:dyDescent="0.3">
      <c r="A519" s="12"/>
      <c r="B519" s="7"/>
      <c r="C519" s="33" t="s">
        <v>197</v>
      </c>
      <c r="D519" s="87" t="s">
        <v>198</v>
      </c>
      <c r="E519" s="87"/>
      <c r="F519" s="55"/>
      <c r="G519" s="139">
        <f>G520+G521</f>
        <v>17360</v>
      </c>
      <c r="H519" s="139">
        <f>H520+H521</f>
        <v>0</v>
      </c>
      <c r="I519" s="139">
        <f t="shared" si="119"/>
        <v>17360</v>
      </c>
      <c r="J519" s="139">
        <f>J520+J521</f>
        <v>0</v>
      </c>
      <c r="K519" s="139">
        <f t="shared" si="120"/>
        <v>17360</v>
      </c>
      <c r="L519" s="139">
        <f>L520+L521</f>
        <v>0</v>
      </c>
      <c r="M519" s="139">
        <f t="shared" si="120"/>
        <v>17360</v>
      </c>
      <c r="N519" s="139">
        <f>N520+N521</f>
        <v>0</v>
      </c>
      <c r="O519" s="139">
        <f t="shared" si="109"/>
        <v>17360</v>
      </c>
      <c r="P519" s="139">
        <f>P520+P521</f>
        <v>0</v>
      </c>
      <c r="Q519" s="139">
        <f t="shared" si="115"/>
        <v>17360</v>
      </c>
      <c r="R519" s="139">
        <f>R520+R521</f>
        <v>0</v>
      </c>
      <c r="S519" s="139">
        <f t="shared" si="116"/>
        <v>17360</v>
      </c>
      <c r="T519" s="139">
        <f>T520+T521</f>
        <v>0</v>
      </c>
      <c r="U519" s="139">
        <f t="shared" si="116"/>
        <v>17360</v>
      </c>
      <c r="V519" s="139">
        <f>V520+V521</f>
        <v>0</v>
      </c>
      <c r="W519" s="139">
        <f t="shared" si="116"/>
        <v>17360</v>
      </c>
      <c r="X519" s="139">
        <f>X520+X521</f>
        <v>0</v>
      </c>
      <c r="Y519" s="139">
        <f t="shared" si="118"/>
        <v>17360</v>
      </c>
      <c r="Z519" s="139">
        <f>Z520+Z521</f>
        <v>0</v>
      </c>
      <c r="AA519" s="139">
        <f t="shared" si="118"/>
        <v>17360</v>
      </c>
      <c r="AB519" s="139">
        <f>AB520+AB521</f>
        <v>0</v>
      </c>
      <c r="AC519" s="139">
        <f t="shared" si="118"/>
        <v>17360</v>
      </c>
      <c r="AD519" s="139">
        <f>AD520+AD521</f>
        <v>-1252.9000000000001</v>
      </c>
      <c r="AE519" s="139">
        <f t="shared" si="118"/>
        <v>16107.1</v>
      </c>
    </row>
    <row r="520" spans="1:31" ht="90.6" customHeight="1" x14ac:dyDescent="0.3">
      <c r="A520" s="12"/>
      <c r="B520" s="7"/>
      <c r="C520" s="33" t="s">
        <v>74</v>
      </c>
      <c r="D520" s="87" t="s">
        <v>198</v>
      </c>
      <c r="E520" s="87">
        <v>100</v>
      </c>
      <c r="F520" s="55">
        <v>6</v>
      </c>
      <c r="G520" s="139">
        <v>14644</v>
      </c>
      <c r="H520" s="139"/>
      <c r="I520" s="139">
        <f t="shared" si="119"/>
        <v>14644</v>
      </c>
      <c r="J520" s="139"/>
      <c r="K520" s="139">
        <f t="shared" si="120"/>
        <v>14644</v>
      </c>
      <c r="L520" s="139"/>
      <c r="M520" s="139">
        <f t="shared" si="120"/>
        <v>14644</v>
      </c>
      <c r="N520" s="139"/>
      <c r="O520" s="139">
        <f t="shared" si="109"/>
        <v>14644</v>
      </c>
      <c r="P520" s="139"/>
      <c r="Q520" s="139">
        <f t="shared" si="115"/>
        <v>14644</v>
      </c>
      <c r="R520" s="139"/>
      <c r="S520" s="139">
        <f t="shared" si="116"/>
        <v>14644</v>
      </c>
      <c r="T520" s="139"/>
      <c r="U520" s="139">
        <f t="shared" si="116"/>
        <v>14644</v>
      </c>
      <c r="V520" s="139"/>
      <c r="W520" s="139">
        <f t="shared" si="116"/>
        <v>14644</v>
      </c>
      <c r="X520" s="139"/>
      <c r="Y520" s="139">
        <f t="shared" si="118"/>
        <v>14644</v>
      </c>
      <c r="Z520" s="139"/>
      <c r="AA520" s="139">
        <f t="shared" si="118"/>
        <v>14644</v>
      </c>
      <c r="AB520" s="139"/>
      <c r="AC520" s="139">
        <f t="shared" si="118"/>
        <v>14644</v>
      </c>
      <c r="AD520" s="139">
        <v>-281.89999999999998</v>
      </c>
      <c r="AE520" s="139">
        <f t="shared" si="118"/>
        <v>14362.1</v>
      </c>
    </row>
    <row r="521" spans="1:31" ht="40.5" x14ac:dyDescent="0.3">
      <c r="A521" s="12"/>
      <c r="B521" s="7"/>
      <c r="C521" s="33" t="s">
        <v>14</v>
      </c>
      <c r="D521" s="87" t="s">
        <v>198</v>
      </c>
      <c r="E521" s="87">
        <v>200</v>
      </c>
      <c r="F521" s="55">
        <v>6</v>
      </c>
      <c r="G521" s="139">
        <v>2716</v>
      </c>
      <c r="H521" s="139"/>
      <c r="I521" s="139">
        <f t="shared" si="119"/>
        <v>2716</v>
      </c>
      <c r="J521" s="139"/>
      <c r="K521" s="139">
        <f t="shared" si="120"/>
        <v>2716</v>
      </c>
      <c r="L521" s="139"/>
      <c r="M521" s="139">
        <f t="shared" si="120"/>
        <v>2716</v>
      </c>
      <c r="N521" s="139"/>
      <c r="O521" s="139">
        <f t="shared" si="109"/>
        <v>2716</v>
      </c>
      <c r="P521" s="139"/>
      <c r="Q521" s="139">
        <f t="shared" si="115"/>
        <v>2716</v>
      </c>
      <c r="R521" s="139"/>
      <c r="S521" s="139">
        <f t="shared" si="116"/>
        <v>2716</v>
      </c>
      <c r="T521" s="139"/>
      <c r="U521" s="139">
        <f t="shared" si="116"/>
        <v>2716</v>
      </c>
      <c r="V521" s="139"/>
      <c r="W521" s="139">
        <f t="shared" si="116"/>
        <v>2716</v>
      </c>
      <c r="X521" s="139"/>
      <c r="Y521" s="139">
        <f t="shared" si="118"/>
        <v>2716</v>
      </c>
      <c r="Z521" s="139"/>
      <c r="AA521" s="139">
        <f t="shared" si="118"/>
        <v>2716</v>
      </c>
      <c r="AB521" s="139"/>
      <c r="AC521" s="139">
        <f t="shared" si="118"/>
        <v>2716</v>
      </c>
      <c r="AD521" s="139">
        <v>-971</v>
      </c>
      <c r="AE521" s="139">
        <f t="shared" si="118"/>
        <v>1745</v>
      </c>
    </row>
    <row r="522" spans="1:31" s="65" customFormat="1" ht="28.9" customHeight="1" x14ac:dyDescent="0.3">
      <c r="A522" s="66"/>
      <c r="B522" s="7"/>
      <c r="C522" s="49" t="s">
        <v>441</v>
      </c>
      <c r="D522" s="98" t="s">
        <v>438</v>
      </c>
      <c r="E522" s="98"/>
      <c r="F522" s="55"/>
      <c r="G522" s="139">
        <f t="shared" ref="G522:AD523" si="121">G523</f>
        <v>1600</v>
      </c>
      <c r="H522" s="139">
        <f t="shared" si="121"/>
        <v>0</v>
      </c>
      <c r="I522" s="139">
        <f t="shared" si="119"/>
        <v>1600</v>
      </c>
      <c r="J522" s="139">
        <f t="shared" si="121"/>
        <v>0</v>
      </c>
      <c r="K522" s="139">
        <f t="shared" si="120"/>
        <v>1600</v>
      </c>
      <c r="L522" s="139">
        <f t="shared" si="121"/>
        <v>0</v>
      </c>
      <c r="M522" s="139">
        <f t="shared" si="120"/>
        <v>1600</v>
      </c>
      <c r="N522" s="139">
        <f t="shared" si="121"/>
        <v>0</v>
      </c>
      <c r="O522" s="139">
        <f t="shared" ref="O522:O554" si="122">M522+N522</f>
        <v>1600</v>
      </c>
      <c r="P522" s="139">
        <f t="shared" si="121"/>
        <v>0</v>
      </c>
      <c r="Q522" s="139">
        <f t="shared" si="115"/>
        <v>1600</v>
      </c>
      <c r="R522" s="139">
        <f t="shared" si="121"/>
        <v>0</v>
      </c>
      <c r="S522" s="139">
        <f t="shared" si="116"/>
        <v>1600</v>
      </c>
      <c r="T522" s="139">
        <f t="shared" si="121"/>
        <v>0</v>
      </c>
      <c r="U522" s="139">
        <f t="shared" si="116"/>
        <v>1600</v>
      </c>
      <c r="V522" s="139">
        <f t="shared" si="121"/>
        <v>0</v>
      </c>
      <c r="W522" s="139">
        <f t="shared" si="116"/>
        <v>1600</v>
      </c>
      <c r="X522" s="139">
        <f t="shared" si="121"/>
        <v>0</v>
      </c>
      <c r="Y522" s="139">
        <f t="shared" si="118"/>
        <v>1600</v>
      </c>
      <c r="Z522" s="139">
        <f t="shared" si="121"/>
        <v>0</v>
      </c>
      <c r="AA522" s="139">
        <f t="shared" si="118"/>
        <v>1600</v>
      </c>
      <c r="AB522" s="139">
        <f t="shared" si="121"/>
        <v>0</v>
      </c>
      <c r="AC522" s="139">
        <f t="shared" si="118"/>
        <v>1600</v>
      </c>
      <c r="AD522" s="139">
        <f t="shared" si="121"/>
        <v>0</v>
      </c>
      <c r="AE522" s="139">
        <f t="shared" si="118"/>
        <v>1600</v>
      </c>
    </row>
    <row r="523" spans="1:31" s="65" customFormat="1" ht="24.6" customHeight="1" x14ac:dyDescent="0.3">
      <c r="A523" s="66"/>
      <c r="B523" s="7"/>
      <c r="C523" s="61" t="s">
        <v>442</v>
      </c>
      <c r="D523" s="98" t="s">
        <v>439</v>
      </c>
      <c r="E523" s="98"/>
      <c r="F523" s="55"/>
      <c r="G523" s="139">
        <f t="shared" si="121"/>
        <v>1600</v>
      </c>
      <c r="H523" s="139">
        <f t="shared" si="121"/>
        <v>0</v>
      </c>
      <c r="I523" s="139">
        <f t="shared" si="119"/>
        <v>1600</v>
      </c>
      <c r="J523" s="139">
        <f t="shared" si="121"/>
        <v>0</v>
      </c>
      <c r="K523" s="139">
        <f t="shared" si="120"/>
        <v>1600</v>
      </c>
      <c r="L523" s="139">
        <f t="shared" si="121"/>
        <v>0</v>
      </c>
      <c r="M523" s="139">
        <f t="shared" si="120"/>
        <v>1600</v>
      </c>
      <c r="N523" s="139">
        <f t="shared" si="121"/>
        <v>0</v>
      </c>
      <c r="O523" s="139">
        <f t="shared" si="122"/>
        <v>1600</v>
      </c>
      <c r="P523" s="139">
        <f t="shared" si="121"/>
        <v>0</v>
      </c>
      <c r="Q523" s="139">
        <f t="shared" si="115"/>
        <v>1600</v>
      </c>
      <c r="R523" s="139">
        <f t="shared" si="121"/>
        <v>0</v>
      </c>
      <c r="S523" s="139">
        <f t="shared" si="116"/>
        <v>1600</v>
      </c>
      <c r="T523" s="139">
        <f t="shared" si="121"/>
        <v>0</v>
      </c>
      <c r="U523" s="139">
        <f t="shared" si="116"/>
        <v>1600</v>
      </c>
      <c r="V523" s="139">
        <f t="shared" si="121"/>
        <v>0</v>
      </c>
      <c r="W523" s="139">
        <f t="shared" si="116"/>
        <v>1600</v>
      </c>
      <c r="X523" s="139">
        <f t="shared" si="121"/>
        <v>0</v>
      </c>
      <c r="Y523" s="139">
        <f t="shared" si="118"/>
        <v>1600</v>
      </c>
      <c r="Z523" s="139">
        <f t="shared" si="121"/>
        <v>0</v>
      </c>
      <c r="AA523" s="139">
        <f t="shared" si="118"/>
        <v>1600</v>
      </c>
      <c r="AB523" s="139">
        <f t="shared" si="121"/>
        <v>0</v>
      </c>
      <c r="AC523" s="139">
        <f t="shared" si="118"/>
        <v>1600</v>
      </c>
      <c r="AD523" s="139">
        <f t="shared" si="121"/>
        <v>0</v>
      </c>
      <c r="AE523" s="139">
        <f t="shared" si="118"/>
        <v>1600</v>
      </c>
    </row>
    <row r="524" spans="1:31" s="65" customFormat="1" ht="20.25" x14ac:dyDescent="0.3">
      <c r="A524" s="66"/>
      <c r="B524" s="7"/>
      <c r="C524" s="49" t="s">
        <v>443</v>
      </c>
      <c r="D524" s="98" t="s">
        <v>439</v>
      </c>
      <c r="E524" s="98" t="s">
        <v>440</v>
      </c>
      <c r="F524" s="55"/>
      <c r="G524" s="139">
        <v>1600</v>
      </c>
      <c r="H524" s="139"/>
      <c r="I524" s="139">
        <f t="shared" si="119"/>
        <v>1600</v>
      </c>
      <c r="J524" s="139"/>
      <c r="K524" s="139">
        <f t="shared" si="120"/>
        <v>1600</v>
      </c>
      <c r="L524" s="139"/>
      <c r="M524" s="139">
        <f t="shared" si="120"/>
        <v>1600</v>
      </c>
      <c r="N524" s="139"/>
      <c r="O524" s="139">
        <f t="shared" si="122"/>
        <v>1600</v>
      </c>
      <c r="P524" s="139"/>
      <c r="Q524" s="139">
        <f t="shared" si="115"/>
        <v>1600</v>
      </c>
      <c r="R524" s="139"/>
      <c r="S524" s="139">
        <f t="shared" si="116"/>
        <v>1600</v>
      </c>
      <c r="T524" s="139"/>
      <c r="U524" s="139">
        <f t="shared" si="116"/>
        <v>1600</v>
      </c>
      <c r="V524" s="139"/>
      <c r="W524" s="139">
        <f t="shared" si="116"/>
        <v>1600</v>
      </c>
      <c r="X524" s="139"/>
      <c r="Y524" s="139">
        <f t="shared" si="118"/>
        <v>1600</v>
      </c>
      <c r="Z524" s="139"/>
      <c r="AA524" s="139">
        <f t="shared" si="118"/>
        <v>1600</v>
      </c>
      <c r="AB524" s="139"/>
      <c r="AC524" s="139">
        <f t="shared" si="118"/>
        <v>1600</v>
      </c>
      <c r="AD524" s="139"/>
      <c r="AE524" s="139">
        <f t="shared" si="118"/>
        <v>1600</v>
      </c>
    </row>
    <row r="525" spans="1:31" ht="28.5" customHeight="1" x14ac:dyDescent="0.3">
      <c r="A525" s="12"/>
      <c r="B525" s="13">
        <v>23</v>
      </c>
      <c r="C525" s="9" t="s">
        <v>199</v>
      </c>
      <c r="D525" s="56" t="s">
        <v>200</v>
      </c>
      <c r="E525" s="56"/>
      <c r="F525" s="9"/>
      <c r="G525" s="63">
        <f>G526</f>
        <v>4491.8</v>
      </c>
      <c r="H525" s="63">
        <f>H526</f>
        <v>0</v>
      </c>
      <c r="I525" s="63">
        <f t="shared" si="119"/>
        <v>4491.8</v>
      </c>
      <c r="J525" s="63">
        <f>J526</f>
        <v>0</v>
      </c>
      <c r="K525" s="63">
        <f t="shared" si="120"/>
        <v>4491.8</v>
      </c>
      <c r="L525" s="63">
        <f>L526</f>
        <v>748.5</v>
      </c>
      <c r="M525" s="63">
        <f t="shared" si="120"/>
        <v>5240.3</v>
      </c>
      <c r="N525" s="63">
        <f>N526</f>
        <v>0</v>
      </c>
      <c r="O525" s="63">
        <f t="shared" si="122"/>
        <v>5240.3</v>
      </c>
      <c r="P525" s="63">
        <f>P526</f>
        <v>0</v>
      </c>
      <c r="Q525" s="63">
        <f t="shared" si="115"/>
        <v>5240.3</v>
      </c>
      <c r="R525" s="63">
        <f>R526</f>
        <v>370.4</v>
      </c>
      <c r="S525" s="63">
        <f t="shared" si="116"/>
        <v>5610.7</v>
      </c>
      <c r="T525" s="63">
        <f>T526</f>
        <v>0</v>
      </c>
      <c r="U525" s="63">
        <f t="shared" si="116"/>
        <v>5610.7</v>
      </c>
      <c r="V525" s="63">
        <f>V526</f>
        <v>395</v>
      </c>
      <c r="W525" s="63">
        <f t="shared" si="116"/>
        <v>6005.7</v>
      </c>
      <c r="X525" s="63">
        <f>X526</f>
        <v>0</v>
      </c>
      <c r="Y525" s="63">
        <f t="shared" si="118"/>
        <v>6005.7</v>
      </c>
      <c r="Z525" s="63">
        <f>Z526</f>
        <v>0</v>
      </c>
      <c r="AA525" s="63">
        <f t="shared" si="118"/>
        <v>6005.7</v>
      </c>
      <c r="AB525" s="63">
        <f>AB526</f>
        <v>0</v>
      </c>
      <c r="AC525" s="63">
        <f t="shared" si="118"/>
        <v>6005.7</v>
      </c>
      <c r="AD525" s="63">
        <f>AD526</f>
        <v>-1134.8</v>
      </c>
      <c r="AE525" s="63">
        <f t="shared" si="118"/>
        <v>4870.8999999999996</v>
      </c>
    </row>
    <row r="526" spans="1:31" ht="30" customHeight="1" x14ac:dyDescent="0.3">
      <c r="A526" s="12"/>
      <c r="B526" s="7"/>
      <c r="C526" s="33" t="s">
        <v>222</v>
      </c>
      <c r="D526" s="87" t="s">
        <v>223</v>
      </c>
      <c r="E526" s="87"/>
      <c r="F526" s="54"/>
      <c r="G526" s="139">
        <f>G527</f>
        <v>4491.8</v>
      </c>
      <c r="H526" s="139">
        <f>H527</f>
        <v>0</v>
      </c>
      <c r="I526" s="139">
        <f t="shared" si="119"/>
        <v>4491.8</v>
      </c>
      <c r="J526" s="139">
        <f>J527</f>
        <v>0</v>
      </c>
      <c r="K526" s="139">
        <f t="shared" si="120"/>
        <v>4491.8</v>
      </c>
      <c r="L526" s="139">
        <f>L527</f>
        <v>748.5</v>
      </c>
      <c r="M526" s="139">
        <f t="shared" si="120"/>
        <v>5240.3</v>
      </c>
      <c r="N526" s="139">
        <f>N527</f>
        <v>0</v>
      </c>
      <c r="O526" s="139">
        <f t="shared" si="122"/>
        <v>5240.3</v>
      </c>
      <c r="P526" s="139">
        <f>P527</f>
        <v>0</v>
      </c>
      <c r="Q526" s="139">
        <f t="shared" si="115"/>
        <v>5240.3</v>
      </c>
      <c r="R526" s="139">
        <f>R527</f>
        <v>370.4</v>
      </c>
      <c r="S526" s="139">
        <f t="shared" si="116"/>
        <v>5610.7</v>
      </c>
      <c r="T526" s="139">
        <f>T527</f>
        <v>0</v>
      </c>
      <c r="U526" s="139">
        <f t="shared" si="116"/>
        <v>5610.7</v>
      </c>
      <c r="V526" s="139">
        <f>V527</f>
        <v>395</v>
      </c>
      <c r="W526" s="139">
        <f t="shared" si="116"/>
        <v>6005.7</v>
      </c>
      <c r="X526" s="139">
        <f>X527</f>
        <v>0</v>
      </c>
      <c r="Y526" s="139">
        <f t="shared" si="118"/>
        <v>6005.7</v>
      </c>
      <c r="Z526" s="139">
        <f>Z527</f>
        <v>0</v>
      </c>
      <c r="AA526" s="139">
        <f t="shared" si="118"/>
        <v>6005.7</v>
      </c>
      <c r="AB526" s="139">
        <f>AB527</f>
        <v>0</v>
      </c>
      <c r="AC526" s="139">
        <f t="shared" si="118"/>
        <v>6005.7</v>
      </c>
      <c r="AD526" s="139">
        <f>AD527</f>
        <v>-1134.8</v>
      </c>
      <c r="AE526" s="139">
        <f t="shared" si="118"/>
        <v>4870.8999999999996</v>
      </c>
    </row>
    <row r="527" spans="1:31" ht="20.25" x14ac:dyDescent="0.3">
      <c r="A527" s="12"/>
      <c r="B527" s="7"/>
      <c r="C527" s="33" t="s">
        <v>224</v>
      </c>
      <c r="D527" s="87" t="s">
        <v>223</v>
      </c>
      <c r="E527" s="87">
        <v>700</v>
      </c>
      <c r="F527" s="54"/>
      <c r="G527" s="139">
        <v>4491.8</v>
      </c>
      <c r="H527" s="139"/>
      <c r="I527" s="139">
        <f t="shared" si="119"/>
        <v>4491.8</v>
      </c>
      <c r="J527" s="139"/>
      <c r="K527" s="139">
        <f t="shared" si="120"/>
        <v>4491.8</v>
      </c>
      <c r="L527" s="139">
        <v>748.5</v>
      </c>
      <c r="M527" s="139">
        <f t="shared" si="120"/>
        <v>5240.3</v>
      </c>
      <c r="N527" s="139"/>
      <c r="O527" s="139">
        <f t="shared" si="122"/>
        <v>5240.3</v>
      </c>
      <c r="P527" s="139"/>
      <c r="Q527" s="139">
        <f t="shared" si="115"/>
        <v>5240.3</v>
      </c>
      <c r="R527" s="139">
        <v>370.4</v>
      </c>
      <c r="S527" s="139">
        <f t="shared" si="116"/>
        <v>5610.7</v>
      </c>
      <c r="T527" s="139"/>
      <c r="U527" s="139">
        <f t="shared" si="116"/>
        <v>5610.7</v>
      </c>
      <c r="V527" s="139">
        <v>395</v>
      </c>
      <c r="W527" s="139">
        <f t="shared" si="116"/>
        <v>6005.7</v>
      </c>
      <c r="X527" s="139"/>
      <c r="Y527" s="139">
        <f t="shared" si="118"/>
        <v>6005.7</v>
      </c>
      <c r="Z527" s="139"/>
      <c r="AA527" s="139">
        <f t="shared" si="118"/>
        <v>6005.7</v>
      </c>
      <c r="AB527" s="139"/>
      <c r="AC527" s="139">
        <f t="shared" si="118"/>
        <v>6005.7</v>
      </c>
      <c r="AD527" s="139">
        <v>-1134.8</v>
      </c>
      <c r="AE527" s="139">
        <f t="shared" si="118"/>
        <v>4870.8999999999996</v>
      </c>
    </row>
    <row r="528" spans="1:31" s="65" customFormat="1" ht="40.5" x14ac:dyDescent="0.3">
      <c r="A528" s="66"/>
      <c r="B528" s="155">
        <v>24</v>
      </c>
      <c r="C528" s="9" t="s">
        <v>515</v>
      </c>
      <c r="D528" s="56" t="s">
        <v>517</v>
      </c>
      <c r="E528" s="152"/>
      <c r="F528" s="54"/>
      <c r="G528" s="139"/>
      <c r="H528" s="139"/>
      <c r="I528" s="139"/>
      <c r="J528" s="139"/>
      <c r="K528" s="139"/>
      <c r="L528" s="139"/>
      <c r="M528" s="139"/>
      <c r="N528" s="139">
        <f>N529</f>
        <v>3230</v>
      </c>
      <c r="O528" s="139">
        <f t="shared" si="122"/>
        <v>3230</v>
      </c>
      <c r="P528" s="139">
        <f>P529</f>
        <v>0</v>
      </c>
      <c r="Q528" s="139">
        <f t="shared" si="115"/>
        <v>3230</v>
      </c>
      <c r="R528" s="139">
        <f>R529</f>
        <v>500</v>
      </c>
      <c r="S528" s="139">
        <f t="shared" si="116"/>
        <v>3730</v>
      </c>
      <c r="T528" s="139">
        <f>T529</f>
        <v>0</v>
      </c>
      <c r="U528" s="139">
        <f t="shared" si="116"/>
        <v>3730</v>
      </c>
      <c r="V528" s="139">
        <f>V529</f>
        <v>0</v>
      </c>
      <c r="W528" s="139">
        <f t="shared" si="116"/>
        <v>3730</v>
      </c>
      <c r="X528" s="139">
        <f>X529</f>
        <v>3771</v>
      </c>
      <c r="Y528" s="139">
        <f t="shared" si="118"/>
        <v>7501</v>
      </c>
      <c r="Z528" s="139">
        <f>Z529</f>
        <v>0</v>
      </c>
      <c r="AA528" s="139">
        <f t="shared" si="118"/>
        <v>7501</v>
      </c>
      <c r="AB528" s="139">
        <f>AB529</f>
        <v>0</v>
      </c>
      <c r="AC528" s="139">
        <f t="shared" si="118"/>
        <v>7501</v>
      </c>
      <c r="AD528" s="139">
        <f>AD529</f>
        <v>678</v>
      </c>
      <c r="AE528" s="139">
        <f t="shared" si="118"/>
        <v>8179</v>
      </c>
    </row>
    <row r="529" spans="1:31" s="65" customFormat="1" ht="40.5" x14ac:dyDescent="0.3">
      <c r="A529" s="66"/>
      <c r="B529" s="7"/>
      <c r="C529" s="54" t="s">
        <v>516</v>
      </c>
      <c r="D529" s="152" t="s">
        <v>518</v>
      </c>
      <c r="E529" s="152"/>
      <c r="F529" s="54"/>
      <c r="G529" s="139"/>
      <c r="H529" s="139"/>
      <c r="I529" s="139"/>
      <c r="J529" s="139"/>
      <c r="K529" s="139"/>
      <c r="L529" s="139"/>
      <c r="M529" s="139"/>
      <c r="N529" s="139">
        <f>N530</f>
        <v>3230</v>
      </c>
      <c r="O529" s="139">
        <f t="shared" si="122"/>
        <v>3230</v>
      </c>
      <c r="P529" s="139">
        <f>P530</f>
        <v>0</v>
      </c>
      <c r="Q529" s="139">
        <f t="shared" si="115"/>
        <v>3230</v>
      </c>
      <c r="R529" s="139">
        <f>R530</f>
        <v>500</v>
      </c>
      <c r="S529" s="139">
        <f t="shared" si="116"/>
        <v>3730</v>
      </c>
      <c r="T529" s="139">
        <f>T530</f>
        <v>0</v>
      </c>
      <c r="U529" s="139">
        <f t="shared" si="116"/>
        <v>3730</v>
      </c>
      <c r="V529" s="139">
        <f>V530</f>
        <v>0</v>
      </c>
      <c r="W529" s="139">
        <f t="shared" si="116"/>
        <v>3730</v>
      </c>
      <c r="X529" s="139">
        <f>X530</f>
        <v>3771</v>
      </c>
      <c r="Y529" s="139">
        <f t="shared" si="118"/>
        <v>7501</v>
      </c>
      <c r="Z529" s="139">
        <f>Z530</f>
        <v>0</v>
      </c>
      <c r="AA529" s="139">
        <f t="shared" si="118"/>
        <v>7501</v>
      </c>
      <c r="AB529" s="139">
        <f>AB530</f>
        <v>0</v>
      </c>
      <c r="AC529" s="139">
        <f t="shared" si="118"/>
        <v>7501</v>
      </c>
      <c r="AD529" s="139">
        <f>AD530</f>
        <v>678</v>
      </c>
      <c r="AE529" s="139">
        <f t="shared" si="118"/>
        <v>8179</v>
      </c>
    </row>
    <row r="530" spans="1:31" s="65" customFormat="1" ht="20.25" x14ac:dyDescent="0.3">
      <c r="A530" s="66"/>
      <c r="B530" s="7"/>
      <c r="C530" s="54" t="s">
        <v>443</v>
      </c>
      <c r="D530" s="152" t="s">
        <v>518</v>
      </c>
      <c r="E530" s="152">
        <v>500</v>
      </c>
      <c r="F530" s="54"/>
      <c r="G530" s="139"/>
      <c r="H530" s="139"/>
      <c r="I530" s="139"/>
      <c r="J530" s="139"/>
      <c r="K530" s="139"/>
      <c r="L530" s="139"/>
      <c r="M530" s="139"/>
      <c r="N530" s="139">
        <v>3230</v>
      </c>
      <c r="O530" s="139">
        <f t="shared" si="122"/>
        <v>3230</v>
      </c>
      <c r="P530" s="139"/>
      <c r="Q530" s="139">
        <f t="shared" si="115"/>
        <v>3230</v>
      </c>
      <c r="R530" s="139">
        <v>500</v>
      </c>
      <c r="S530" s="139">
        <f t="shared" si="116"/>
        <v>3730</v>
      </c>
      <c r="T530" s="139"/>
      <c r="U530" s="139">
        <f t="shared" si="116"/>
        <v>3730</v>
      </c>
      <c r="V530" s="139"/>
      <c r="W530" s="139">
        <f t="shared" si="116"/>
        <v>3730</v>
      </c>
      <c r="X530" s="139">
        <v>3771</v>
      </c>
      <c r="Y530" s="139">
        <f t="shared" si="118"/>
        <v>7501</v>
      </c>
      <c r="Z530" s="139"/>
      <c r="AA530" s="139">
        <f t="shared" si="118"/>
        <v>7501</v>
      </c>
      <c r="AB530" s="139"/>
      <c r="AC530" s="139">
        <f t="shared" si="118"/>
        <v>7501</v>
      </c>
      <c r="AD530" s="139">
        <v>678</v>
      </c>
      <c r="AE530" s="139">
        <f t="shared" si="118"/>
        <v>8179</v>
      </c>
    </row>
    <row r="531" spans="1:31" ht="47.45" customHeight="1" x14ac:dyDescent="0.3">
      <c r="A531" s="12"/>
      <c r="B531" s="13">
        <v>25</v>
      </c>
      <c r="C531" s="9" t="s">
        <v>272</v>
      </c>
      <c r="D531" s="56" t="s">
        <v>201</v>
      </c>
      <c r="E531" s="56"/>
      <c r="F531" s="15"/>
      <c r="G531" s="63">
        <f>G532+G535+G539</f>
        <v>5775.5999999999995</v>
      </c>
      <c r="H531" s="63">
        <f>H532+H535+H539</f>
        <v>0</v>
      </c>
      <c r="I531" s="63">
        <f t="shared" si="119"/>
        <v>5775.5999999999995</v>
      </c>
      <c r="J531" s="63">
        <f>J532+J535+J539</f>
        <v>0</v>
      </c>
      <c r="K531" s="63">
        <f t="shared" si="120"/>
        <v>5775.5999999999995</v>
      </c>
      <c r="L531" s="63">
        <f>L532+L535+L539</f>
        <v>0</v>
      </c>
      <c r="M531" s="63">
        <f t="shared" si="120"/>
        <v>5775.5999999999995</v>
      </c>
      <c r="N531" s="63">
        <f>N532+N535+N539</f>
        <v>0</v>
      </c>
      <c r="O531" s="63">
        <f t="shared" si="122"/>
        <v>5775.5999999999995</v>
      </c>
      <c r="P531" s="63">
        <f>P532+P535+P539</f>
        <v>0</v>
      </c>
      <c r="Q531" s="63">
        <f t="shared" si="115"/>
        <v>5775.5999999999995</v>
      </c>
      <c r="R531" s="63">
        <f>R532+R535+R539</f>
        <v>0</v>
      </c>
      <c r="S531" s="63">
        <f t="shared" si="116"/>
        <v>5775.5999999999995</v>
      </c>
      <c r="T531" s="63">
        <f>T532+T535+T539</f>
        <v>0</v>
      </c>
      <c r="U531" s="63">
        <f t="shared" si="116"/>
        <v>5775.5999999999995</v>
      </c>
      <c r="V531" s="63">
        <f>V532+V535+V539</f>
        <v>-16</v>
      </c>
      <c r="W531" s="63">
        <f t="shared" si="116"/>
        <v>5759.5999999999995</v>
      </c>
      <c r="X531" s="63">
        <f>X532+X535+X539</f>
        <v>0</v>
      </c>
      <c r="Y531" s="63">
        <f t="shared" si="118"/>
        <v>5759.5999999999995</v>
      </c>
      <c r="Z531" s="63">
        <f>Z532+Z535+Z539</f>
        <v>0</v>
      </c>
      <c r="AA531" s="63">
        <f t="shared" si="118"/>
        <v>5759.5999999999995</v>
      </c>
      <c r="AB531" s="63">
        <f>AB532+AB535+AB539</f>
        <v>0</v>
      </c>
      <c r="AC531" s="63">
        <f t="shared" si="118"/>
        <v>5759.5999999999995</v>
      </c>
      <c r="AD531" s="63">
        <f>AD532+AD535+AD539</f>
        <v>120.5</v>
      </c>
      <c r="AE531" s="63">
        <f t="shared" si="118"/>
        <v>5880.0999999999995</v>
      </c>
    </row>
    <row r="532" spans="1:31" ht="20.25" x14ac:dyDescent="0.3">
      <c r="A532" s="12"/>
      <c r="B532" s="7"/>
      <c r="C532" s="54" t="s">
        <v>202</v>
      </c>
      <c r="D532" s="87" t="s">
        <v>203</v>
      </c>
      <c r="E532" s="87"/>
      <c r="F532" s="55"/>
      <c r="G532" s="139">
        <f>G533</f>
        <v>1702.6</v>
      </c>
      <c r="H532" s="139">
        <f>H533</f>
        <v>0</v>
      </c>
      <c r="I532" s="139">
        <f t="shared" si="119"/>
        <v>1702.6</v>
      </c>
      <c r="J532" s="139">
        <f>J533</f>
        <v>0</v>
      </c>
      <c r="K532" s="139">
        <f t="shared" si="120"/>
        <v>1702.6</v>
      </c>
      <c r="L532" s="139">
        <f>L533</f>
        <v>0</v>
      </c>
      <c r="M532" s="139">
        <f t="shared" si="120"/>
        <v>1702.6</v>
      </c>
      <c r="N532" s="139">
        <f>N533</f>
        <v>0</v>
      </c>
      <c r="O532" s="139">
        <f t="shared" si="122"/>
        <v>1702.6</v>
      </c>
      <c r="P532" s="139">
        <f>P533</f>
        <v>0</v>
      </c>
      <c r="Q532" s="139">
        <f t="shared" si="115"/>
        <v>1702.6</v>
      </c>
      <c r="R532" s="139">
        <f>R533</f>
        <v>0</v>
      </c>
      <c r="S532" s="139">
        <f t="shared" si="116"/>
        <v>1702.6</v>
      </c>
      <c r="T532" s="139">
        <f>T533</f>
        <v>0</v>
      </c>
      <c r="U532" s="139">
        <f t="shared" si="116"/>
        <v>1702.6</v>
      </c>
      <c r="V532" s="139">
        <f>V533</f>
        <v>0</v>
      </c>
      <c r="W532" s="139">
        <f t="shared" si="116"/>
        <v>1702.6</v>
      </c>
      <c r="X532" s="139">
        <f>X533</f>
        <v>0</v>
      </c>
      <c r="Y532" s="139">
        <f t="shared" si="118"/>
        <v>1702.6</v>
      </c>
      <c r="Z532" s="139">
        <f>Z533</f>
        <v>0</v>
      </c>
      <c r="AA532" s="139">
        <f t="shared" si="118"/>
        <v>1702.6</v>
      </c>
      <c r="AB532" s="139">
        <f>AB533</f>
        <v>0</v>
      </c>
      <c r="AC532" s="139">
        <f t="shared" si="118"/>
        <v>1702.6</v>
      </c>
      <c r="AD532" s="139">
        <f>AD533</f>
        <v>28.6</v>
      </c>
      <c r="AE532" s="139">
        <f t="shared" si="118"/>
        <v>1731.1999999999998</v>
      </c>
    </row>
    <row r="533" spans="1:31" ht="31.9" customHeight="1" x14ac:dyDescent="0.3">
      <c r="A533" s="12"/>
      <c r="B533" s="7"/>
      <c r="C533" s="33" t="s">
        <v>90</v>
      </c>
      <c r="D533" s="87" t="s">
        <v>204</v>
      </c>
      <c r="E533" s="87"/>
      <c r="F533" s="55"/>
      <c r="G533" s="139">
        <f>G534</f>
        <v>1702.6</v>
      </c>
      <c r="H533" s="139">
        <f>H534</f>
        <v>0</v>
      </c>
      <c r="I533" s="139">
        <f t="shared" si="119"/>
        <v>1702.6</v>
      </c>
      <c r="J533" s="139">
        <f>J534</f>
        <v>0</v>
      </c>
      <c r="K533" s="139">
        <f t="shared" si="120"/>
        <v>1702.6</v>
      </c>
      <c r="L533" s="139">
        <f>L534</f>
        <v>0</v>
      </c>
      <c r="M533" s="139">
        <f t="shared" si="120"/>
        <v>1702.6</v>
      </c>
      <c r="N533" s="139">
        <f>N534</f>
        <v>0</v>
      </c>
      <c r="O533" s="139">
        <f t="shared" si="122"/>
        <v>1702.6</v>
      </c>
      <c r="P533" s="139">
        <f>P534</f>
        <v>0</v>
      </c>
      <c r="Q533" s="139">
        <f t="shared" si="115"/>
        <v>1702.6</v>
      </c>
      <c r="R533" s="139">
        <f>R534</f>
        <v>0</v>
      </c>
      <c r="S533" s="139">
        <f t="shared" si="116"/>
        <v>1702.6</v>
      </c>
      <c r="T533" s="139">
        <f>T534</f>
        <v>0</v>
      </c>
      <c r="U533" s="139">
        <f t="shared" si="116"/>
        <v>1702.6</v>
      </c>
      <c r="V533" s="139">
        <f>V534</f>
        <v>0</v>
      </c>
      <c r="W533" s="139">
        <f t="shared" si="116"/>
        <v>1702.6</v>
      </c>
      <c r="X533" s="139">
        <f>X534</f>
        <v>0</v>
      </c>
      <c r="Y533" s="139">
        <f t="shared" si="118"/>
        <v>1702.6</v>
      </c>
      <c r="Z533" s="139">
        <f>Z534</f>
        <v>0</v>
      </c>
      <c r="AA533" s="139">
        <f t="shared" si="118"/>
        <v>1702.6</v>
      </c>
      <c r="AB533" s="139">
        <f>AB534</f>
        <v>0</v>
      </c>
      <c r="AC533" s="139">
        <f t="shared" si="118"/>
        <v>1702.6</v>
      </c>
      <c r="AD533" s="139">
        <f>AD534</f>
        <v>28.6</v>
      </c>
      <c r="AE533" s="139">
        <f t="shared" si="118"/>
        <v>1731.1999999999998</v>
      </c>
    </row>
    <row r="534" spans="1:31" ht="89.45" customHeight="1" x14ac:dyDescent="0.3">
      <c r="A534" s="12"/>
      <c r="B534" s="7"/>
      <c r="C534" s="33" t="s">
        <v>74</v>
      </c>
      <c r="D534" s="87" t="s">
        <v>204</v>
      </c>
      <c r="E534" s="87">
        <v>100</v>
      </c>
      <c r="F534" s="55">
        <v>6</v>
      </c>
      <c r="G534" s="139">
        <v>1702.6</v>
      </c>
      <c r="H534" s="139"/>
      <c r="I534" s="139">
        <f t="shared" si="119"/>
        <v>1702.6</v>
      </c>
      <c r="J534" s="139"/>
      <c r="K534" s="139">
        <f t="shared" si="120"/>
        <v>1702.6</v>
      </c>
      <c r="L534" s="139"/>
      <c r="M534" s="139">
        <f t="shared" si="120"/>
        <v>1702.6</v>
      </c>
      <c r="N534" s="139"/>
      <c r="O534" s="139">
        <f t="shared" si="122"/>
        <v>1702.6</v>
      </c>
      <c r="P534" s="139"/>
      <c r="Q534" s="139">
        <f t="shared" si="115"/>
        <v>1702.6</v>
      </c>
      <c r="R534" s="139"/>
      <c r="S534" s="139">
        <f t="shared" si="116"/>
        <v>1702.6</v>
      </c>
      <c r="T534" s="139"/>
      <c r="U534" s="139">
        <f t="shared" si="116"/>
        <v>1702.6</v>
      </c>
      <c r="V534" s="139"/>
      <c r="W534" s="139">
        <f t="shared" si="116"/>
        <v>1702.6</v>
      </c>
      <c r="X534" s="139"/>
      <c r="Y534" s="139">
        <f t="shared" si="118"/>
        <v>1702.6</v>
      </c>
      <c r="Z534" s="139"/>
      <c r="AA534" s="139">
        <f t="shared" si="118"/>
        <v>1702.6</v>
      </c>
      <c r="AB534" s="139"/>
      <c r="AC534" s="139">
        <f t="shared" si="118"/>
        <v>1702.6</v>
      </c>
      <c r="AD534" s="139">
        <v>28.6</v>
      </c>
      <c r="AE534" s="139">
        <f t="shared" si="118"/>
        <v>1731.1999999999998</v>
      </c>
    </row>
    <row r="535" spans="1:31" ht="20.25" x14ac:dyDescent="0.3">
      <c r="A535" s="12"/>
      <c r="B535" s="7"/>
      <c r="C535" s="54" t="s">
        <v>205</v>
      </c>
      <c r="D535" s="87" t="s">
        <v>206</v>
      </c>
      <c r="E535" s="87"/>
      <c r="F535" s="55"/>
      <c r="G535" s="139">
        <f>G536</f>
        <v>3882.1</v>
      </c>
      <c r="H535" s="139">
        <f>H536</f>
        <v>0</v>
      </c>
      <c r="I535" s="139">
        <f t="shared" si="119"/>
        <v>3882.1</v>
      </c>
      <c r="J535" s="139">
        <f>J536</f>
        <v>0</v>
      </c>
      <c r="K535" s="139">
        <f t="shared" si="120"/>
        <v>3882.1</v>
      </c>
      <c r="L535" s="139">
        <f>L536</f>
        <v>0</v>
      </c>
      <c r="M535" s="139">
        <f t="shared" si="120"/>
        <v>3882.1</v>
      </c>
      <c r="N535" s="139">
        <f>N536</f>
        <v>0</v>
      </c>
      <c r="O535" s="139">
        <f t="shared" si="122"/>
        <v>3882.1</v>
      </c>
      <c r="P535" s="139">
        <f>P536</f>
        <v>0</v>
      </c>
      <c r="Q535" s="139">
        <f t="shared" si="115"/>
        <v>3882.1</v>
      </c>
      <c r="R535" s="139">
        <f>R536</f>
        <v>0</v>
      </c>
      <c r="S535" s="139">
        <f t="shared" si="116"/>
        <v>3882.1</v>
      </c>
      <c r="T535" s="139">
        <f>T536</f>
        <v>0</v>
      </c>
      <c r="U535" s="139">
        <f t="shared" si="116"/>
        <v>3882.1</v>
      </c>
      <c r="V535" s="139">
        <f>V536</f>
        <v>-16</v>
      </c>
      <c r="W535" s="139">
        <f t="shared" si="116"/>
        <v>3866.1</v>
      </c>
      <c r="X535" s="139">
        <f>X536</f>
        <v>0</v>
      </c>
      <c r="Y535" s="139">
        <f t="shared" si="118"/>
        <v>3866.1</v>
      </c>
      <c r="Z535" s="139">
        <f>Z536</f>
        <v>0</v>
      </c>
      <c r="AA535" s="139">
        <f t="shared" si="118"/>
        <v>3866.1</v>
      </c>
      <c r="AB535" s="139">
        <f>AB536</f>
        <v>0</v>
      </c>
      <c r="AC535" s="139">
        <f t="shared" si="118"/>
        <v>3866.1</v>
      </c>
      <c r="AD535" s="139">
        <f>AD536</f>
        <v>91.9</v>
      </c>
      <c r="AE535" s="139">
        <f t="shared" si="118"/>
        <v>3958</v>
      </c>
    </row>
    <row r="536" spans="1:31" ht="24.6" customHeight="1" x14ac:dyDescent="0.3">
      <c r="A536" s="12"/>
      <c r="B536" s="7"/>
      <c r="C536" s="33" t="s">
        <v>90</v>
      </c>
      <c r="D536" s="87" t="s">
        <v>207</v>
      </c>
      <c r="E536" s="87"/>
      <c r="F536" s="55"/>
      <c r="G536" s="139">
        <f>G537+G538</f>
        <v>3882.1</v>
      </c>
      <c r="H536" s="139">
        <f>H537+H538</f>
        <v>0</v>
      </c>
      <c r="I536" s="139">
        <f t="shared" si="119"/>
        <v>3882.1</v>
      </c>
      <c r="J536" s="139">
        <f>J537+J538</f>
        <v>0</v>
      </c>
      <c r="K536" s="139">
        <f t="shared" si="120"/>
        <v>3882.1</v>
      </c>
      <c r="L536" s="139">
        <f>L537+L538</f>
        <v>0</v>
      </c>
      <c r="M536" s="139">
        <f t="shared" si="120"/>
        <v>3882.1</v>
      </c>
      <c r="N536" s="139">
        <f>N537+N538</f>
        <v>0</v>
      </c>
      <c r="O536" s="139">
        <f t="shared" si="122"/>
        <v>3882.1</v>
      </c>
      <c r="P536" s="139">
        <f>P537+P538</f>
        <v>0</v>
      </c>
      <c r="Q536" s="139">
        <f t="shared" si="115"/>
        <v>3882.1</v>
      </c>
      <c r="R536" s="139">
        <f>R537+R538</f>
        <v>0</v>
      </c>
      <c r="S536" s="139">
        <f t="shared" si="116"/>
        <v>3882.1</v>
      </c>
      <c r="T536" s="139">
        <f>T537+T538</f>
        <v>0</v>
      </c>
      <c r="U536" s="139">
        <f t="shared" si="116"/>
        <v>3882.1</v>
      </c>
      <c r="V536" s="139">
        <f>V537+V538</f>
        <v>-16</v>
      </c>
      <c r="W536" s="139">
        <f t="shared" si="116"/>
        <v>3866.1</v>
      </c>
      <c r="X536" s="139">
        <f>X537+X538</f>
        <v>0</v>
      </c>
      <c r="Y536" s="139">
        <f t="shared" si="118"/>
        <v>3866.1</v>
      </c>
      <c r="Z536" s="139">
        <f>Z537+Z538</f>
        <v>0</v>
      </c>
      <c r="AA536" s="139">
        <f t="shared" si="118"/>
        <v>3866.1</v>
      </c>
      <c r="AB536" s="139">
        <f>AB537+AB538</f>
        <v>0</v>
      </c>
      <c r="AC536" s="139">
        <f t="shared" si="118"/>
        <v>3866.1</v>
      </c>
      <c r="AD536" s="139">
        <f>AD537+AD538</f>
        <v>91.9</v>
      </c>
      <c r="AE536" s="139">
        <f t="shared" si="118"/>
        <v>3958</v>
      </c>
    </row>
    <row r="537" spans="1:31" ht="88.9" customHeight="1" x14ac:dyDescent="0.3">
      <c r="A537" s="12"/>
      <c r="B537" s="7"/>
      <c r="C537" s="33" t="s">
        <v>74</v>
      </c>
      <c r="D537" s="87" t="s">
        <v>207</v>
      </c>
      <c r="E537" s="87">
        <v>100</v>
      </c>
      <c r="F537" s="55">
        <v>6</v>
      </c>
      <c r="G537" s="139">
        <v>3863.1</v>
      </c>
      <c r="H537" s="139"/>
      <c r="I537" s="139">
        <f t="shared" si="119"/>
        <v>3863.1</v>
      </c>
      <c r="J537" s="139"/>
      <c r="K537" s="139">
        <f t="shared" si="120"/>
        <v>3863.1</v>
      </c>
      <c r="L537" s="139"/>
      <c r="M537" s="139">
        <f t="shared" si="120"/>
        <v>3863.1</v>
      </c>
      <c r="N537" s="139"/>
      <c r="O537" s="139">
        <f t="shared" si="122"/>
        <v>3863.1</v>
      </c>
      <c r="P537" s="139"/>
      <c r="Q537" s="139">
        <f t="shared" si="115"/>
        <v>3863.1</v>
      </c>
      <c r="R537" s="139"/>
      <c r="S537" s="139">
        <f t="shared" si="116"/>
        <v>3863.1</v>
      </c>
      <c r="T537" s="139"/>
      <c r="U537" s="139">
        <f t="shared" si="116"/>
        <v>3863.1</v>
      </c>
      <c r="V537" s="139">
        <v>-16</v>
      </c>
      <c r="W537" s="139">
        <f t="shared" si="116"/>
        <v>3847.1</v>
      </c>
      <c r="X537" s="139"/>
      <c r="Y537" s="139">
        <f t="shared" si="118"/>
        <v>3847.1</v>
      </c>
      <c r="Z537" s="139"/>
      <c r="AA537" s="139">
        <f t="shared" si="118"/>
        <v>3847.1</v>
      </c>
      <c r="AB537" s="139"/>
      <c r="AC537" s="139">
        <f t="shared" si="118"/>
        <v>3847.1</v>
      </c>
      <c r="AD537" s="139">
        <v>91.9</v>
      </c>
      <c r="AE537" s="139">
        <f t="shared" si="118"/>
        <v>3939</v>
      </c>
    </row>
    <row r="538" spans="1:31" ht="20.25" x14ac:dyDescent="0.3">
      <c r="A538" s="12"/>
      <c r="B538" s="7"/>
      <c r="C538" s="54" t="s">
        <v>18</v>
      </c>
      <c r="D538" s="87" t="s">
        <v>207</v>
      </c>
      <c r="E538" s="87">
        <v>800</v>
      </c>
      <c r="F538" s="55">
        <v>6</v>
      </c>
      <c r="G538" s="139">
        <v>19</v>
      </c>
      <c r="H538" s="139"/>
      <c r="I538" s="139">
        <f t="shared" si="119"/>
        <v>19</v>
      </c>
      <c r="J538" s="139"/>
      <c r="K538" s="139">
        <f t="shared" si="120"/>
        <v>19</v>
      </c>
      <c r="L538" s="139"/>
      <c r="M538" s="139">
        <f t="shared" si="120"/>
        <v>19</v>
      </c>
      <c r="N538" s="139"/>
      <c r="O538" s="139">
        <f t="shared" si="122"/>
        <v>19</v>
      </c>
      <c r="P538" s="139"/>
      <c r="Q538" s="139">
        <f t="shared" si="115"/>
        <v>19</v>
      </c>
      <c r="R538" s="139"/>
      <c r="S538" s="139">
        <f t="shared" si="116"/>
        <v>19</v>
      </c>
      <c r="T538" s="139"/>
      <c r="U538" s="139">
        <f t="shared" si="116"/>
        <v>19</v>
      </c>
      <c r="V538" s="139"/>
      <c r="W538" s="139">
        <f t="shared" si="116"/>
        <v>19</v>
      </c>
      <c r="X538" s="139"/>
      <c r="Y538" s="139">
        <f t="shared" si="118"/>
        <v>19</v>
      </c>
      <c r="Z538" s="139"/>
      <c r="AA538" s="139">
        <f t="shared" si="118"/>
        <v>19</v>
      </c>
      <c r="AB538" s="139"/>
      <c r="AC538" s="139">
        <f t="shared" si="118"/>
        <v>19</v>
      </c>
      <c r="AD538" s="139"/>
      <c r="AE538" s="139">
        <f t="shared" si="118"/>
        <v>19</v>
      </c>
    </row>
    <row r="539" spans="1:31" s="65" customFormat="1" ht="20.25" x14ac:dyDescent="0.3">
      <c r="A539" s="66"/>
      <c r="B539" s="7"/>
      <c r="C539" s="132" t="s">
        <v>446</v>
      </c>
      <c r="D539" s="50" t="s">
        <v>444</v>
      </c>
      <c r="E539" s="130"/>
      <c r="F539" s="55"/>
      <c r="G539" s="139">
        <f t="shared" ref="G539:AD539" si="123">G540</f>
        <v>190.9</v>
      </c>
      <c r="H539" s="139">
        <f t="shared" si="123"/>
        <v>0</v>
      </c>
      <c r="I539" s="139">
        <f t="shared" si="119"/>
        <v>190.9</v>
      </c>
      <c r="J539" s="139">
        <f t="shared" si="123"/>
        <v>0</v>
      </c>
      <c r="K539" s="139">
        <f t="shared" si="120"/>
        <v>190.9</v>
      </c>
      <c r="L539" s="139">
        <f t="shared" si="123"/>
        <v>0</v>
      </c>
      <c r="M539" s="139">
        <f t="shared" si="120"/>
        <v>190.9</v>
      </c>
      <c r="N539" s="139">
        <f t="shared" si="123"/>
        <v>0</v>
      </c>
      <c r="O539" s="139">
        <f t="shared" si="122"/>
        <v>190.9</v>
      </c>
      <c r="P539" s="139">
        <f t="shared" si="123"/>
        <v>0</v>
      </c>
      <c r="Q539" s="139">
        <f t="shared" si="115"/>
        <v>190.9</v>
      </c>
      <c r="R539" s="139">
        <f t="shared" si="123"/>
        <v>0</v>
      </c>
      <c r="S539" s="139">
        <f t="shared" si="116"/>
        <v>190.9</v>
      </c>
      <c r="T539" s="139">
        <f t="shared" si="123"/>
        <v>0</v>
      </c>
      <c r="U539" s="139">
        <f t="shared" si="116"/>
        <v>190.9</v>
      </c>
      <c r="V539" s="139">
        <f t="shared" si="123"/>
        <v>0</v>
      </c>
      <c r="W539" s="139">
        <f t="shared" si="116"/>
        <v>190.9</v>
      </c>
      <c r="X539" s="139">
        <f t="shared" si="123"/>
        <v>0</v>
      </c>
      <c r="Y539" s="139">
        <f t="shared" si="118"/>
        <v>190.9</v>
      </c>
      <c r="Z539" s="139">
        <f t="shared" si="123"/>
        <v>0</v>
      </c>
      <c r="AA539" s="139">
        <f t="shared" si="118"/>
        <v>190.9</v>
      </c>
      <c r="AB539" s="139">
        <f t="shared" si="123"/>
        <v>0</v>
      </c>
      <c r="AC539" s="139">
        <f t="shared" si="118"/>
        <v>190.9</v>
      </c>
      <c r="AD539" s="139">
        <f t="shared" si="123"/>
        <v>0</v>
      </c>
      <c r="AE539" s="139">
        <f t="shared" si="118"/>
        <v>190.9</v>
      </c>
    </row>
    <row r="540" spans="1:31" s="65" customFormat="1" ht="58.5" x14ac:dyDescent="0.3">
      <c r="A540" s="66"/>
      <c r="B540" s="7"/>
      <c r="C540" s="133" t="s">
        <v>447</v>
      </c>
      <c r="D540" s="131" t="s">
        <v>445</v>
      </c>
      <c r="E540" s="130"/>
      <c r="F540" s="55"/>
      <c r="G540" s="139">
        <f>G542</f>
        <v>190.9</v>
      </c>
      <c r="H540" s="139">
        <f>H542</f>
        <v>0</v>
      </c>
      <c r="I540" s="139">
        <f t="shared" si="119"/>
        <v>190.9</v>
      </c>
      <c r="J540" s="139">
        <f>J542</f>
        <v>0</v>
      </c>
      <c r="K540" s="139">
        <f t="shared" si="120"/>
        <v>190.9</v>
      </c>
      <c r="L540" s="139">
        <f>L542</f>
        <v>0</v>
      </c>
      <c r="M540" s="139">
        <f t="shared" si="120"/>
        <v>190.9</v>
      </c>
      <c r="N540" s="139">
        <f>N542</f>
        <v>0</v>
      </c>
      <c r="O540" s="139">
        <f t="shared" si="122"/>
        <v>190.9</v>
      </c>
      <c r="P540" s="139">
        <f>P542</f>
        <v>0</v>
      </c>
      <c r="Q540" s="139">
        <f t="shared" si="115"/>
        <v>190.9</v>
      </c>
      <c r="R540" s="139">
        <f>R542</f>
        <v>0</v>
      </c>
      <c r="S540" s="139">
        <f t="shared" si="116"/>
        <v>190.9</v>
      </c>
      <c r="T540" s="139">
        <f>T541+T542</f>
        <v>0</v>
      </c>
      <c r="U540" s="139">
        <f t="shared" si="116"/>
        <v>190.9</v>
      </c>
      <c r="V540" s="139">
        <f>V541+V542</f>
        <v>0</v>
      </c>
      <c r="W540" s="139">
        <f t="shared" si="116"/>
        <v>190.9</v>
      </c>
      <c r="X540" s="139">
        <f>X541+X542</f>
        <v>0</v>
      </c>
      <c r="Y540" s="139">
        <f t="shared" si="118"/>
        <v>190.9</v>
      </c>
      <c r="Z540" s="139">
        <f>Z541+Z542</f>
        <v>0</v>
      </c>
      <c r="AA540" s="139">
        <f t="shared" si="118"/>
        <v>190.9</v>
      </c>
      <c r="AB540" s="139">
        <f>AB541+AB542</f>
        <v>0</v>
      </c>
      <c r="AC540" s="158">
        <f t="shared" si="118"/>
        <v>190.9</v>
      </c>
      <c r="AD540" s="158">
        <f>AD541+AD542</f>
        <v>0</v>
      </c>
      <c r="AE540" s="158">
        <f t="shared" si="118"/>
        <v>190.9</v>
      </c>
    </row>
    <row r="541" spans="1:31" s="65" customFormat="1" ht="78" x14ac:dyDescent="0.3">
      <c r="A541" s="66"/>
      <c r="B541" s="7"/>
      <c r="C541" s="133" t="s">
        <v>74</v>
      </c>
      <c r="D541" s="131" t="s">
        <v>445</v>
      </c>
      <c r="E541" s="130" t="s">
        <v>539</v>
      </c>
      <c r="F541" s="55"/>
      <c r="G541" s="139"/>
      <c r="H541" s="139"/>
      <c r="I541" s="139"/>
      <c r="J541" s="139"/>
      <c r="K541" s="139"/>
      <c r="L541" s="139"/>
      <c r="M541" s="139"/>
      <c r="N541" s="139"/>
      <c r="O541" s="139"/>
      <c r="P541" s="139"/>
      <c r="Q541" s="139"/>
      <c r="R541" s="139"/>
      <c r="S541" s="139"/>
      <c r="T541" s="158">
        <v>35.200000000000003</v>
      </c>
      <c r="U541" s="158">
        <f t="shared" si="116"/>
        <v>35.200000000000003</v>
      </c>
      <c r="V541" s="158"/>
      <c r="W541" s="158">
        <f t="shared" si="116"/>
        <v>35.200000000000003</v>
      </c>
      <c r="X541" s="158"/>
      <c r="Y541" s="158">
        <f t="shared" si="118"/>
        <v>35.200000000000003</v>
      </c>
      <c r="Z541" s="158"/>
      <c r="AA541" s="158">
        <f t="shared" si="118"/>
        <v>35.200000000000003</v>
      </c>
      <c r="AB541" s="158"/>
      <c r="AC541" s="158">
        <f t="shared" si="118"/>
        <v>35.200000000000003</v>
      </c>
      <c r="AD541" s="158"/>
      <c r="AE541" s="158">
        <f t="shared" si="118"/>
        <v>35.200000000000003</v>
      </c>
    </row>
    <row r="542" spans="1:31" s="65" customFormat="1" ht="39" x14ac:dyDescent="0.3">
      <c r="A542" s="66"/>
      <c r="B542" s="7"/>
      <c r="C542" s="61" t="s">
        <v>14</v>
      </c>
      <c r="D542" s="131" t="s">
        <v>445</v>
      </c>
      <c r="E542" s="130" t="s">
        <v>292</v>
      </c>
      <c r="F542" s="55"/>
      <c r="G542" s="139">
        <v>190.9</v>
      </c>
      <c r="H542" s="139"/>
      <c r="I542" s="139">
        <f t="shared" si="119"/>
        <v>190.9</v>
      </c>
      <c r="J542" s="139"/>
      <c r="K542" s="139">
        <f t="shared" si="120"/>
        <v>190.9</v>
      </c>
      <c r="L542" s="139"/>
      <c r="M542" s="139">
        <f t="shared" si="120"/>
        <v>190.9</v>
      </c>
      <c r="N542" s="139"/>
      <c r="O542" s="139">
        <f t="shared" si="122"/>
        <v>190.9</v>
      </c>
      <c r="P542" s="139"/>
      <c r="Q542" s="139">
        <f t="shared" si="115"/>
        <v>190.9</v>
      </c>
      <c r="R542" s="139"/>
      <c r="S542" s="139">
        <f t="shared" si="116"/>
        <v>190.9</v>
      </c>
      <c r="T542" s="139">
        <v>-35.200000000000003</v>
      </c>
      <c r="U542" s="139">
        <f t="shared" si="116"/>
        <v>155.69999999999999</v>
      </c>
      <c r="V542" s="139"/>
      <c r="W542" s="139">
        <f t="shared" si="116"/>
        <v>155.69999999999999</v>
      </c>
      <c r="X542" s="139"/>
      <c r="Y542" s="139">
        <f t="shared" si="118"/>
        <v>155.69999999999999</v>
      </c>
      <c r="Z542" s="139"/>
      <c r="AA542" s="139">
        <f t="shared" si="118"/>
        <v>155.69999999999999</v>
      </c>
      <c r="AB542" s="139"/>
      <c r="AC542" s="139">
        <f t="shared" si="118"/>
        <v>155.69999999999999</v>
      </c>
      <c r="AD542" s="139"/>
      <c r="AE542" s="139">
        <f t="shared" si="118"/>
        <v>155.69999999999999</v>
      </c>
    </row>
    <row r="543" spans="1:31" ht="45.6" customHeight="1" x14ac:dyDescent="0.3">
      <c r="A543" s="12"/>
      <c r="B543" s="13">
        <v>26</v>
      </c>
      <c r="C543" s="9" t="s">
        <v>208</v>
      </c>
      <c r="D543" s="56" t="s">
        <v>209</v>
      </c>
      <c r="E543" s="56"/>
      <c r="F543" s="15"/>
      <c r="G543" s="63">
        <f>G544+G546+G548</f>
        <v>257.8</v>
      </c>
      <c r="H543" s="63">
        <f>H544+H546+H548</f>
        <v>0</v>
      </c>
      <c r="I543" s="63">
        <f t="shared" si="119"/>
        <v>257.8</v>
      </c>
      <c r="J543" s="63">
        <f>J544+J546+J548</f>
        <v>0</v>
      </c>
      <c r="K543" s="63">
        <f t="shared" si="120"/>
        <v>257.8</v>
      </c>
      <c r="L543" s="63">
        <f>L544+L546+L548</f>
        <v>0</v>
      </c>
      <c r="M543" s="63">
        <f t="shared" si="120"/>
        <v>257.8</v>
      </c>
      <c r="N543" s="63">
        <f>N544+N546+N548+N552</f>
        <v>504.8</v>
      </c>
      <c r="O543" s="63">
        <f t="shared" si="122"/>
        <v>762.6</v>
      </c>
      <c r="P543" s="63">
        <f>P544+P546+P548+P552</f>
        <v>0</v>
      </c>
      <c r="Q543" s="63">
        <f t="shared" si="115"/>
        <v>762.6</v>
      </c>
      <c r="R543" s="63">
        <f>R544+R546+R548+R552</f>
        <v>1021.2</v>
      </c>
      <c r="S543" s="63">
        <f t="shared" si="116"/>
        <v>1783.8000000000002</v>
      </c>
      <c r="T543" s="63">
        <f>T544+T546+T548+T552</f>
        <v>158.4</v>
      </c>
      <c r="U543" s="63">
        <f t="shared" si="116"/>
        <v>1942.2000000000003</v>
      </c>
      <c r="V543" s="63">
        <f>V544+V546+V548+V552</f>
        <v>90.9</v>
      </c>
      <c r="W543" s="63">
        <f t="shared" si="116"/>
        <v>2033.1000000000004</v>
      </c>
      <c r="X543" s="63">
        <f>X544+X546+X548+X552</f>
        <v>0</v>
      </c>
      <c r="Y543" s="63">
        <f t="shared" si="118"/>
        <v>2033.1000000000004</v>
      </c>
      <c r="Z543" s="63">
        <f>Z544+Z546+Z548+Z552</f>
        <v>0</v>
      </c>
      <c r="AA543" s="63">
        <f t="shared" si="118"/>
        <v>2033.1000000000004</v>
      </c>
      <c r="AB543" s="63">
        <f>AB544+AB546+AB548+AB552+AB550</f>
        <v>0</v>
      </c>
      <c r="AC543" s="63">
        <f t="shared" si="118"/>
        <v>2033.1000000000004</v>
      </c>
      <c r="AD543" s="63">
        <f>AD544+AD546+AD548+AD552+AD550</f>
        <v>-203.2</v>
      </c>
      <c r="AE543" s="63">
        <f t="shared" si="118"/>
        <v>1829.9000000000003</v>
      </c>
    </row>
    <row r="544" spans="1:31" ht="39" customHeight="1" x14ac:dyDescent="0.3">
      <c r="A544" s="12"/>
      <c r="B544" s="7"/>
      <c r="C544" s="33" t="s">
        <v>210</v>
      </c>
      <c r="D544" s="87" t="s">
        <v>211</v>
      </c>
      <c r="E544" s="87"/>
      <c r="F544" s="55"/>
      <c r="G544" s="139">
        <f>G545</f>
        <v>20</v>
      </c>
      <c r="H544" s="139">
        <f>H545</f>
        <v>0</v>
      </c>
      <c r="I544" s="139">
        <f t="shared" si="119"/>
        <v>20</v>
      </c>
      <c r="J544" s="139">
        <f>J545</f>
        <v>0</v>
      </c>
      <c r="K544" s="139">
        <f t="shared" si="120"/>
        <v>20</v>
      </c>
      <c r="L544" s="139">
        <f>L545</f>
        <v>0</v>
      </c>
      <c r="M544" s="139">
        <f t="shared" si="120"/>
        <v>20</v>
      </c>
      <c r="N544" s="139">
        <f>N545</f>
        <v>0</v>
      </c>
      <c r="O544" s="139">
        <f t="shared" si="122"/>
        <v>20</v>
      </c>
      <c r="P544" s="139">
        <f>P545</f>
        <v>0</v>
      </c>
      <c r="Q544" s="139">
        <f t="shared" si="115"/>
        <v>20</v>
      </c>
      <c r="R544" s="139">
        <f>R545</f>
        <v>0</v>
      </c>
      <c r="S544" s="139">
        <f t="shared" si="116"/>
        <v>20</v>
      </c>
      <c r="T544" s="139">
        <f>T545</f>
        <v>0</v>
      </c>
      <c r="U544" s="139">
        <f t="shared" si="116"/>
        <v>20</v>
      </c>
      <c r="V544" s="139">
        <f>V545</f>
        <v>0</v>
      </c>
      <c r="W544" s="139">
        <f t="shared" si="116"/>
        <v>20</v>
      </c>
      <c r="X544" s="139">
        <f>X545</f>
        <v>0</v>
      </c>
      <c r="Y544" s="139">
        <f t="shared" si="118"/>
        <v>20</v>
      </c>
      <c r="Z544" s="139">
        <f>Z545</f>
        <v>0</v>
      </c>
      <c r="AA544" s="139">
        <f t="shared" si="118"/>
        <v>20</v>
      </c>
      <c r="AB544" s="139">
        <f>AB545</f>
        <v>0</v>
      </c>
      <c r="AC544" s="139">
        <f t="shared" si="118"/>
        <v>20</v>
      </c>
      <c r="AD544" s="139">
        <f>AD545</f>
        <v>-20</v>
      </c>
      <c r="AE544" s="139">
        <f t="shared" si="118"/>
        <v>0</v>
      </c>
    </row>
    <row r="545" spans="1:31" ht="48.75" customHeight="1" x14ac:dyDescent="0.3">
      <c r="A545" s="12"/>
      <c r="B545" s="7"/>
      <c r="C545" s="33" t="s">
        <v>14</v>
      </c>
      <c r="D545" s="87" t="s">
        <v>211</v>
      </c>
      <c r="E545" s="87">
        <v>200</v>
      </c>
      <c r="F545" s="55">
        <v>4</v>
      </c>
      <c r="G545" s="139">
        <v>20</v>
      </c>
      <c r="H545" s="139"/>
      <c r="I545" s="139">
        <f t="shared" si="119"/>
        <v>20</v>
      </c>
      <c r="J545" s="139"/>
      <c r="K545" s="139">
        <f t="shared" si="120"/>
        <v>20</v>
      </c>
      <c r="L545" s="139"/>
      <c r="M545" s="139">
        <f t="shared" si="120"/>
        <v>20</v>
      </c>
      <c r="N545" s="139"/>
      <c r="O545" s="139">
        <f t="shared" si="122"/>
        <v>20</v>
      </c>
      <c r="P545" s="139"/>
      <c r="Q545" s="139">
        <f t="shared" si="115"/>
        <v>20</v>
      </c>
      <c r="R545" s="139"/>
      <c r="S545" s="139">
        <f t="shared" si="116"/>
        <v>20</v>
      </c>
      <c r="T545" s="139"/>
      <c r="U545" s="139">
        <f t="shared" si="116"/>
        <v>20</v>
      </c>
      <c r="V545" s="139"/>
      <c r="W545" s="139">
        <f t="shared" si="116"/>
        <v>20</v>
      </c>
      <c r="X545" s="139"/>
      <c r="Y545" s="139">
        <f t="shared" si="118"/>
        <v>20</v>
      </c>
      <c r="Z545" s="139"/>
      <c r="AA545" s="139">
        <f t="shared" si="118"/>
        <v>20</v>
      </c>
      <c r="AB545" s="139"/>
      <c r="AC545" s="139">
        <f t="shared" si="118"/>
        <v>20</v>
      </c>
      <c r="AD545" s="139">
        <v>-20</v>
      </c>
      <c r="AE545" s="139">
        <f t="shared" si="118"/>
        <v>0</v>
      </c>
    </row>
    <row r="546" spans="1:31" ht="48.6" customHeight="1" x14ac:dyDescent="0.3">
      <c r="A546" s="12"/>
      <c r="B546" s="7"/>
      <c r="C546" s="33" t="s">
        <v>212</v>
      </c>
      <c r="D546" s="87" t="s">
        <v>213</v>
      </c>
      <c r="E546" s="87"/>
      <c r="F546" s="55"/>
      <c r="G546" s="139">
        <f>G547</f>
        <v>112.4</v>
      </c>
      <c r="H546" s="139">
        <f>H547</f>
        <v>0</v>
      </c>
      <c r="I546" s="139">
        <f t="shared" si="119"/>
        <v>112.4</v>
      </c>
      <c r="J546" s="139">
        <f>J547</f>
        <v>0</v>
      </c>
      <c r="K546" s="139">
        <f t="shared" si="120"/>
        <v>112.4</v>
      </c>
      <c r="L546" s="139">
        <f>L547</f>
        <v>0</v>
      </c>
      <c r="M546" s="139">
        <f t="shared" si="120"/>
        <v>112.4</v>
      </c>
      <c r="N546" s="139">
        <v>269</v>
      </c>
      <c r="O546" s="139">
        <f t="shared" si="122"/>
        <v>381.4</v>
      </c>
      <c r="P546" s="139">
        <f>P547</f>
        <v>0</v>
      </c>
      <c r="Q546" s="139">
        <f t="shared" si="115"/>
        <v>381.4</v>
      </c>
      <c r="R546" s="139">
        <f>R547</f>
        <v>150</v>
      </c>
      <c r="S546" s="139">
        <f t="shared" si="116"/>
        <v>531.4</v>
      </c>
      <c r="T546" s="139">
        <f>T547</f>
        <v>0</v>
      </c>
      <c r="U546" s="139">
        <f t="shared" si="116"/>
        <v>531.4</v>
      </c>
      <c r="V546" s="139">
        <f>V547</f>
        <v>0</v>
      </c>
      <c r="W546" s="139">
        <f t="shared" si="116"/>
        <v>531.4</v>
      </c>
      <c r="X546" s="139">
        <f>X547</f>
        <v>0</v>
      </c>
      <c r="Y546" s="139">
        <f t="shared" si="118"/>
        <v>531.4</v>
      </c>
      <c r="Z546" s="139">
        <f>Z547</f>
        <v>0</v>
      </c>
      <c r="AA546" s="139">
        <f t="shared" si="118"/>
        <v>531.4</v>
      </c>
      <c r="AB546" s="139">
        <f>AB547</f>
        <v>0</v>
      </c>
      <c r="AC546" s="139">
        <f t="shared" si="118"/>
        <v>531.4</v>
      </c>
      <c r="AD546" s="139">
        <f>AD547</f>
        <v>-135.4</v>
      </c>
      <c r="AE546" s="139">
        <f t="shared" si="118"/>
        <v>396</v>
      </c>
    </row>
    <row r="547" spans="1:31" ht="48" customHeight="1" x14ac:dyDescent="0.3">
      <c r="A547" s="12"/>
      <c r="B547" s="7"/>
      <c r="C547" s="33" t="s">
        <v>14</v>
      </c>
      <c r="D547" s="87" t="s">
        <v>213</v>
      </c>
      <c r="E547" s="87">
        <v>200</v>
      </c>
      <c r="F547" s="55">
        <v>5</v>
      </c>
      <c r="G547" s="139">
        <v>112.4</v>
      </c>
      <c r="H547" s="139"/>
      <c r="I547" s="139">
        <f t="shared" si="119"/>
        <v>112.4</v>
      </c>
      <c r="J547" s="139"/>
      <c r="K547" s="139">
        <f t="shared" si="120"/>
        <v>112.4</v>
      </c>
      <c r="L547" s="139"/>
      <c r="M547" s="139">
        <f t="shared" si="120"/>
        <v>112.4</v>
      </c>
      <c r="N547" s="139"/>
      <c r="O547" s="139">
        <v>381.4</v>
      </c>
      <c r="P547" s="139"/>
      <c r="Q547" s="139">
        <f t="shared" ref="Q547:Q554" si="124">O547+P547</f>
        <v>381.4</v>
      </c>
      <c r="R547" s="139">
        <v>150</v>
      </c>
      <c r="S547" s="139">
        <f t="shared" ref="S547:AE554" si="125">Q547+R547</f>
        <v>531.4</v>
      </c>
      <c r="T547" s="139"/>
      <c r="U547" s="139">
        <f t="shared" si="125"/>
        <v>531.4</v>
      </c>
      <c r="V547" s="139"/>
      <c r="W547" s="139">
        <f t="shared" si="125"/>
        <v>531.4</v>
      </c>
      <c r="X547" s="139"/>
      <c r="Y547" s="139">
        <f t="shared" si="125"/>
        <v>531.4</v>
      </c>
      <c r="Z547" s="139"/>
      <c r="AA547" s="139">
        <f t="shared" si="125"/>
        <v>531.4</v>
      </c>
      <c r="AB547" s="139"/>
      <c r="AC547" s="139">
        <f t="shared" si="125"/>
        <v>531.4</v>
      </c>
      <c r="AD547" s="139">
        <v>-135.4</v>
      </c>
      <c r="AE547" s="139">
        <f t="shared" si="125"/>
        <v>396</v>
      </c>
    </row>
    <row r="548" spans="1:31" ht="69" customHeight="1" x14ac:dyDescent="0.3">
      <c r="A548" s="12"/>
      <c r="B548" s="7"/>
      <c r="C548" s="33" t="s">
        <v>214</v>
      </c>
      <c r="D548" s="87" t="s">
        <v>215</v>
      </c>
      <c r="E548" s="87"/>
      <c r="F548" s="55"/>
      <c r="G548" s="139">
        <f>G549</f>
        <v>125.4</v>
      </c>
      <c r="H548" s="139">
        <f>H549</f>
        <v>0</v>
      </c>
      <c r="I548" s="139">
        <f t="shared" si="119"/>
        <v>125.4</v>
      </c>
      <c r="J548" s="139">
        <f>J549</f>
        <v>0</v>
      </c>
      <c r="K548" s="139">
        <f t="shared" si="120"/>
        <v>125.4</v>
      </c>
      <c r="L548" s="139">
        <f>L549</f>
        <v>0</v>
      </c>
      <c r="M548" s="139">
        <f t="shared" si="120"/>
        <v>125.4</v>
      </c>
      <c r="N548" s="139">
        <f>N549</f>
        <v>0</v>
      </c>
      <c r="O548" s="139">
        <f t="shared" si="122"/>
        <v>125.4</v>
      </c>
      <c r="P548" s="139">
        <f>P549</f>
        <v>0</v>
      </c>
      <c r="Q548" s="139">
        <f t="shared" si="124"/>
        <v>125.4</v>
      </c>
      <c r="R548" s="139">
        <f>R549</f>
        <v>0</v>
      </c>
      <c r="S548" s="139">
        <f t="shared" si="125"/>
        <v>125.4</v>
      </c>
      <c r="T548" s="139">
        <f>T549</f>
        <v>0</v>
      </c>
      <c r="U548" s="139">
        <f t="shared" si="125"/>
        <v>125.4</v>
      </c>
      <c r="V548" s="139">
        <f>V549</f>
        <v>90.9</v>
      </c>
      <c r="W548" s="139">
        <f t="shared" si="125"/>
        <v>216.3</v>
      </c>
      <c r="X548" s="139">
        <f>X549</f>
        <v>0</v>
      </c>
      <c r="Y548" s="139">
        <f t="shared" si="125"/>
        <v>216.3</v>
      </c>
      <c r="Z548" s="139">
        <f>Z549</f>
        <v>0</v>
      </c>
      <c r="AA548" s="139">
        <f t="shared" si="125"/>
        <v>216.3</v>
      </c>
      <c r="AB548" s="139">
        <f>AB549</f>
        <v>0</v>
      </c>
      <c r="AC548" s="139">
        <f t="shared" si="125"/>
        <v>216.3</v>
      </c>
      <c r="AD548" s="139">
        <f>AD549</f>
        <v>-47.8</v>
      </c>
      <c r="AE548" s="139">
        <f t="shared" si="125"/>
        <v>168.5</v>
      </c>
    </row>
    <row r="549" spans="1:31" ht="25.9" customHeight="1" x14ac:dyDescent="0.3">
      <c r="A549" s="12"/>
      <c r="B549" s="7"/>
      <c r="C549" s="33" t="s">
        <v>15</v>
      </c>
      <c r="D549" s="87" t="s">
        <v>215</v>
      </c>
      <c r="E549" s="87">
        <v>300</v>
      </c>
      <c r="F549" s="55">
        <v>1</v>
      </c>
      <c r="G549" s="139">
        <v>125.4</v>
      </c>
      <c r="H549" s="139"/>
      <c r="I549" s="139">
        <f t="shared" si="119"/>
        <v>125.4</v>
      </c>
      <c r="J549" s="139"/>
      <c r="K549" s="139">
        <f t="shared" si="120"/>
        <v>125.4</v>
      </c>
      <c r="L549" s="139"/>
      <c r="M549" s="139">
        <f t="shared" si="120"/>
        <v>125.4</v>
      </c>
      <c r="N549" s="139"/>
      <c r="O549" s="139">
        <f t="shared" si="122"/>
        <v>125.4</v>
      </c>
      <c r="P549" s="139"/>
      <c r="Q549" s="139">
        <f t="shared" si="124"/>
        <v>125.4</v>
      </c>
      <c r="R549" s="139"/>
      <c r="S549" s="139">
        <f t="shared" si="125"/>
        <v>125.4</v>
      </c>
      <c r="T549" s="139"/>
      <c r="U549" s="139">
        <f t="shared" si="125"/>
        <v>125.4</v>
      </c>
      <c r="V549" s="139">
        <v>90.9</v>
      </c>
      <c r="W549" s="139">
        <f t="shared" si="125"/>
        <v>216.3</v>
      </c>
      <c r="X549" s="139"/>
      <c r="Y549" s="139">
        <f t="shared" si="125"/>
        <v>216.3</v>
      </c>
      <c r="Z549" s="139"/>
      <c r="AA549" s="139">
        <f t="shared" si="125"/>
        <v>216.3</v>
      </c>
      <c r="AB549" s="139"/>
      <c r="AC549" s="139">
        <f t="shared" si="125"/>
        <v>216.3</v>
      </c>
      <c r="AD549" s="139">
        <v>-47.8</v>
      </c>
      <c r="AE549" s="139">
        <f t="shared" si="125"/>
        <v>168.5</v>
      </c>
    </row>
    <row r="550" spans="1:31" s="65" customFormat="1" ht="30" hidden="1" customHeight="1" x14ac:dyDescent="0.3">
      <c r="A550" s="66"/>
      <c r="B550" s="153"/>
      <c r="C550" s="54" t="s">
        <v>557</v>
      </c>
      <c r="D550" s="162" t="s">
        <v>558</v>
      </c>
      <c r="E550" s="162"/>
      <c r="F550" s="55"/>
      <c r="G550" s="139"/>
      <c r="H550" s="139"/>
      <c r="I550" s="139"/>
      <c r="J550" s="139"/>
      <c r="K550" s="139"/>
      <c r="L550" s="139"/>
      <c r="M550" s="139"/>
      <c r="N550" s="139"/>
      <c r="O550" s="139"/>
      <c r="P550" s="139"/>
      <c r="Q550" s="139"/>
      <c r="R550" s="139"/>
      <c r="S550" s="139"/>
      <c r="T550" s="139"/>
      <c r="U550" s="139"/>
      <c r="V550" s="139"/>
      <c r="W550" s="139"/>
      <c r="X550" s="139"/>
      <c r="Y550" s="139"/>
      <c r="Z550" s="139"/>
      <c r="AA550" s="139"/>
      <c r="AB550" s="139">
        <f>AB551</f>
        <v>0</v>
      </c>
      <c r="AC550" s="139">
        <f t="shared" si="125"/>
        <v>0</v>
      </c>
      <c r="AD550" s="139">
        <f>AD551</f>
        <v>0</v>
      </c>
      <c r="AE550" s="139">
        <f t="shared" si="125"/>
        <v>0</v>
      </c>
    </row>
    <row r="551" spans="1:31" s="65" customFormat="1" ht="50.45" hidden="1" customHeight="1" x14ac:dyDescent="0.3">
      <c r="A551" s="66"/>
      <c r="B551" s="153"/>
      <c r="C551" s="54" t="s">
        <v>14</v>
      </c>
      <c r="D551" s="162" t="s">
        <v>558</v>
      </c>
      <c r="E551" s="162">
        <v>200</v>
      </c>
      <c r="F551" s="55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  <c r="Z551" s="139"/>
      <c r="AA551" s="139"/>
      <c r="AB551" s="139"/>
      <c r="AC551" s="139">
        <f t="shared" si="125"/>
        <v>0</v>
      </c>
      <c r="AD551" s="139"/>
      <c r="AE551" s="139">
        <f t="shared" si="125"/>
        <v>0</v>
      </c>
    </row>
    <row r="552" spans="1:31" s="65" customFormat="1" ht="58.15" customHeight="1" x14ac:dyDescent="0.3">
      <c r="A552" s="66"/>
      <c r="B552" s="153"/>
      <c r="C552" s="154" t="s">
        <v>513</v>
      </c>
      <c r="D552" s="151" t="s">
        <v>514</v>
      </c>
      <c r="E552" s="151"/>
      <c r="F552" s="55"/>
      <c r="G552" s="139"/>
      <c r="H552" s="139"/>
      <c r="I552" s="139"/>
      <c r="J552" s="139"/>
      <c r="K552" s="139"/>
      <c r="L552" s="139"/>
      <c r="M552" s="139"/>
      <c r="N552" s="139">
        <f>N553</f>
        <v>235.8</v>
      </c>
      <c r="O552" s="139">
        <f t="shared" si="122"/>
        <v>235.8</v>
      </c>
      <c r="P552" s="139">
        <f>P553</f>
        <v>0</v>
      </c>
      <c r="Q552" s="139">
        <f t="shared" si="124"/>
        <v>235.8</v>
      </c>
      <c r="R552" s="139">
        <f>R553</f>
        <v>871.2</v>
      </c>
      <c r="S552" s="139">
        <f t="shared" si="125"/>
        <v>1107</v>
      </c>
      <c r="T552" s="139">
        <f>T553</f>
        <v>158.4</v>
      </c>
      <c r="U552" s="139">
        <f t="shared" si="125"/>
        <v>1265.4000000000001</v>
      </c>
      <c r="V552" s="139">
        <f>V553</f>
        <v>0</v>
      </c>
      <c r="W552" s="139">
        <f t="shared" si="125"/>
        <v>1265.4000000000001</v>
      </c>
      <c r="X552" s="139">
        <f>X553</f>
        <v>0</v>
      </c>
      <c r="Y552" s="139">
        <f t="shared" si="125"/>
        <v>1265.4000000000001</v>
      </c>
      <c r="Z552" s="139">
        <f>Z553</f>
        <v>0</v>
      </c>
      <c r="AA552" s="139">
        <f t="shared" si="125"/>
        <v>1265.4000000000001</v>
      </c>
      <c r="AB552" s="139">
        <f>AB553</f>
        <v>0</v>
      </c>
      <c r="AC552" s="139">
        <f t="shared" si="125"/>
        <v>1265.4000000000001</v>
      </c>
      <c r="AD552" s="139">
        <f>AD553</f>
        <v>0</v>
      </c>
      <c r="AE552" s="139">
        <f t="shared" si="125"/>
        <v>1265.4000000000001</v>
      </c>
    </row>
    <row r="553" spans="1:31" s="65" customFormat="1" ht="41.45" customHeight="1" x14ac:dyDescent="0.3">
      <c r="A553" s="66"/>
      <c r="B553" s="153"/>
      <c r="C553" s="154" t="s">
        <v>14</v>
      </c>
      <c r="D553" s="151" t="s">
        <v>514</v>
      </c>
      <c r="E553" s="151">
        <v>200</v>
      </c>
      <c r="F553" s="55"/>
      <c r="G553" s="139"/>
      <c r="H553" s="139"/>
      <c r="I553" s="139"/>
      <c r="J553" s="139"/>
      <c r="K553" s="139"/>
      <c r="L553" s="139"/>
      <c r="M553" s="139"/>
      <c r="N553" s="139">
        <v>235.8</v>
      </c>
      <c r="O553" s="139">
        <f t="shared" si="122"/>
        <v>235.8</v>
      </c>
      <c r="P553" s="139"/>
      <c r="Q553" s="139">
        <f t="shared" si="124"/>
        <v>235.8</v>
      </c>
      <c r="R553" s="139">
        <v>871.2</v>
      </c>
      <c r="S553" s="139">
        <f t="shared" si="125"/>
        <v>1107</v>
      </c>
      <c r="T553" s="139">
        <v>158.4</v>
      </c>
      <c r="U553" s="139">
        <f t="shared" si="125"/>
        <v>1265.4000000000001</v>
      </c>
      <c r="V553" s="139"/>
      <c r="W553" s="139">
        <f t="shared" si="125"/>
        <v>1265.4000000000001</v>
      </c>
      <c r="X553" s="139"/>
      <c r="Y553" s="139">
        <f t="shared" si="125"/>
        <v>1265.4000000000001</v>
      </c>
      <c r="Z553" s="139"/>
      <c r="AA553" s="139">
        <f t="shared" si="125"/>
        <v>1265.4000000000001</v>
      </c>
      <c r="AB553" s="139"/>
      <c r="AC553" s="139">
        <f t="shared" si="125"/>
        <v>1265.4000000000001</v>
      </c>
      <c r="AD553" s="139"/>
      <c r="AE553" s="139">
        <f t="shared" si="125"/>
        <v>1265.4000000000001</v>
      </c>
    </row>
    <row r="554" spans="1:31" s="65" customFormat="1" ht="31.15" customHeight="1" x14ac:dyDescent="0.3">
      <c r="A554" s="66"/>
      <c r="B554" s="69"/>
      <c r="C554" s="9" t="s">
        <v>216</v>
      </c>
      <c r="D554" s="15"/>
      <c r="E554" s="15"/>
      <c r="F554" s="15"/>
      <c r="G554" s="63">
        <f>G25+G101+G116+G125+G170+G176+G183+G199+G217+G250+G290+G324+G353+G360+G381+G394+G405+G453+G457+G461+G517+G525+G531+G543+G420</f>
        <v>1953695.3999999997</v>
      </c>
      <c r="H554" s="63">
        <f>H25+H101+H116+H125+H170+H176+H183+H199+H217+H250+H290+H324+H353+H360+H381+H394+H405+H453+H457+H461+H517+H525+H531+H543+H420</f>
        <v>335941.39999999997</v>
      </c>
      <c r="I554" s="63">
        <f t="shared" si="119"/>
        <v>2289636.7999999998</v>
      </c>
      <c r="J554" s="150">
        <f>J25+J101+J116+J125+J170+J176+J183+J199+J217+J250+J290+J324+J353+J360+J381+J394+J405+J453+J457+J461+J517+J525+J531+J543+J420</f>
        <v>222699.9</v>
      </c>
      <c r="K554" s="63">
        <f t="shared" si="120"/>
        <v>2512336.6999999997</v>
      </c>
      <c r="L554" s="150">
        <f>L25+L101+L116+L125+L170+L176+L183+L199+L217+L250+L290+L324+L353+L360+L381+L394+L405+L453+L457+L461+L517+L525+L531+L543+L420</f>
        <v>599.9</v>
      </c>
      <c r="M554" s="63">
        <f t="shared" si="120"/>
        <v>2512936.5999999996</v>
      </c>
      <c r="N554" s="150">
        <f>N25+N101+N116+N125+N170+N176+N183+N199+N217+N250+N290+N324+N353+N360+N381+N394+N405+N453+N457+N461+N517+N525+N531+N543+N420+N528</f>
        <v>10077.1</v>
      </c>
      <c r="O554" s="139">
        <f t="shared" si="122"/>
        <v>2523013.6999999997</v>
      </c>
      <c r="P554" s="150">
        <f>P25+P101+P116+P125+P170+P176+P183+P199+P217+P250+P290+P324+P353+P360+P381+P394+P405+P453+P457+P461+P517+P525+P531+P543+P420+P528</f>
        <v>40834.1</v>
      </c>
      <c r="Q554" s="139">
        <f t="shared" si="124"/>
        <v>2563847.7999999998</v>
      </c>
      <c r="R554" s="150">
        <f>R25+R101+R116+R125+R170+R176+R183+R199+R217+R250+R290+R324+R353+R360+R381+R394+R405+R453+R457+R461+R517+R525+R531+R543+R420+R528</f>
        <v>118059.50000000001</v>
      </c>
      <c r="S554" s="139">
        <f t="shared" si="125"/>
        <v>2681907.2999999998</v>
      </c>
      <c r="T554" s="150">
        <f>T25+T101+T116+T125+T170+T176+T183+T199+T217+T250+T290+T324+T353+T360+T381+T394+T405+T453+T457+T461+T517+T525+T531+T543+T420+T528</f>
        <v>37140</v>
      </c>
      <c r="U554" s="139">
        <f t="shared" si="125"/>
        <v>2719047.3</v>
      </c>
      <c r="V554" s="150">
        <f>V25+V101+V116+V125+V170+V176+V183+V199+V217+V250+V290+V324+V353+V360+V381+V394+V405+V453+V457+V461+V517+V525+V531+V543+V420+V528</f>
        <v>48028.19999999999</v>
      </c>
      <c r="W554" s="139">
        <f t="shared" si="125"/>
        <v>2767075.5</v>
      </c>
      <c r="X554" s="150">
        <f>X25+X101+X116+X125+X170+X176+X183+X199+X217+X250+X290+X324+X353+X360+X381+X394+X405+X453+X457+X461+X517+X525+X531+X543+X420+X528</f>
        <v>5936.6999999999989</v>
      </c>
      <c r="Y554" s="139">
        <f t="shared" si="125"/>
        <v>2773012.2</v>
      </c>
      <c r="Z554" s="150">
        <f>Z25+Z101+Z116+Z125+Z170+Z176+Z183+Z199+Z217+Z250+Z290+Z324+Z353+Z360+Z381+Z394+Z405+Z453+Z457+Z461+Z517+Z525+Z531+Z543+Z420+Z528</f>
        <v>10000</v>
      </c>
      <c r="AA554" s="139">
        <f t="shared" si="125"/>
        <v>2783012.2</v>
      </c>
      <c r="AB554" s="150">
        <f>AB25+AB101+AB116+AB125+AB170+AB176+AB183+AB199+AB217+AB250+AB290+AB324+AB353+AB360+AB381+AB394+AB405+AB453+AB457+AB461+AB517+AB525+AB531+AB543+AB420+AB528</f>
        <v>13656.3</v>
      </c>
      <c r="AC554" s="63">
        <f t="shared" si="125"/>
        <v>2796668.5</v>
      </c>
      <c r="AD554" s="63">
        <f>AD25+AD101+AD116+AD125+AD170+AD176+AD183+AD199+AD217+AD250+AD290+AD324+AD353+AD360+AD381+AD394+AD405+AD453+AD457+AD461+AD517+AD525+AD531+AD543+AD420+AD528</f>
        <v>-56732.599999999991</v>
      </c>
      <c r="AE554" s="63">
        <f t="shared" si="125"/>
        <v>2739935.9</v>
      </c>
    </row>
    <row r="555" spans="1:31" ht="23.45" customHeight="1" x14ac:dyDescent="0.4">
      <c r="A555" s="12"/>
      <c r="G555" s="93"/>
      <c r="K555" s="140"/>
      <c r="O555" s="140"/>
      <c r="S555" s="156"/>
      <c r="U555" s="156"/>
      <c r="W555" s="156"/>
      <c r="Y555" s="156"/>
      <c r="AA555" s="156"/>
      <c r="AC555" s="156"/>
      <c r="AE555" s="156"/>
    </row>
    <row r="556" spans="1:31" s="65" customFormat="1" ht="23.45" customHeight="1" x14ac:dyDescent="0.4">
      <c r="A556" s="66"/>
      <c r="G556" s="93"/>
      <c r="K556" s="140"/>
      <c r="O556" s="140"/>
      <c r="S556" s="156"/>
      <c r="U556" s="156"/>
      <c r="W556" s="156"/>
      <c r="Y556" s="156"/>
    </row>
    <row r="557" spans="1:31" s="65" customFormat="1" ht="23.45" customHeight="1" x14ac:dyDescent="0.4">
      <c r="A557" s="66"/>
      <c r="B557" s="165" t="s">
        <v>550</v>
      </c>
      <c r="C557" s="165"/>
      <c r="G557" s="93"/>
      <c r="K557" s="140"/>
      <c r="O557" s="140"/>
      <c r="S557" s="156"/>
      <c r="U557" s="156"/>
    </row>
    <row r="558" spans="1:31" ht="23.25" x14ac:dyDescent="0.35">
      <c r="A558" s="12"/>
      <c r="B558" s="165" t="s">
        <v>553</v>
      </c>
      <c r="C558" s="166"/>
      <c r="D558" s="64"/>
      <c r="E558" s="64"/>
      <c r="F558" s="64"/>
    </row>
    <row r="559" spans="1:31" ht="23.25" x14ac:dyDescent="0.35">
      <c r="A559" s="12"/>
      <c r="B559" s="165" t="s">
        <v>551</v>
      </c>
      <c r="C559" s="166"/>
      <c r="D559" s="174"/>
      <c r="E559" s="166"/>
      <c r="F559" s="166"/>
      <c r="G559" s="166"/>
      <c r="H559" s="166"/>
      <c r="I559" s="166"/>
      <c r="J559" s="144"/>
      <c r="K559" s="144"/>
      <c r="L559" s="174" t="s">
        <v>384</v>
      </c>
      <c r="M559" s="174"/>
      <c r="N559" s="166"/>
      <c r="O559" s="165" t="s">
        <v>384</v>
      </c>
      <c r="P559" s="177"/>
      <c r="Q559" s="165"/>
      <c r="R559" s="166"/>
      <c r="S559" s="166"/>
      <c r="T559" s="174"/>
      <c r="U559" s="174"/>
      <c r="V559" s="174"/>
      <c r="W559" s="174"/>
      <c r="X559" s="174"/>
      <c r="Y559" s="174"/>
      <c r="Z559" s="166"/>
      <c r="AA559" s="166"/>
      <c r="AB559" s="174"/>
      <c r="AC559" s="174"/>
      <c r="AD559" s="174" t="s">
        <v>559</v>
      </c>
      <c r="AE559" s="174"/>
    </row>
    <row r="560" spans="1:31" ht="23.25" x14ac:dyDescent="0.35">
      <c r="B560" s="62"/>
      <c r="C560" s="68"/>
      <c r="D560" s="68"/>
      <c r="E560" s="67"/>
      <c r="F560" s="67"/>
    </row>
    <row r="561" spans="2:5" x14ac:dyDescent="0.25">
      <c r="B561" s="4"/>
    </row>
    <row r="562" spans="2:5" x14ac:dyDescent="0.25">
      <c r="E562" s="1"/>
    </row>
  </sheetData>
  <mergeCells count="60">
    <mergeCell ref="AD559:AE559"/>
    <mergeCell ref="X559:AA559"/>
    <mergeCell ref="V559:W559"/>
    <mergeCell ref="T559:U559"/>
    <mergeCell ref="C28:C29"/>
    <mergeCell ref="C31:C33"/>
    <mergeCell ref="C42:C44"/>
    <mergeCell ref="E264:E265"/>
    <mergeCell ref="E220:E221"/>
    <mergeCell ref="D42:D44"/>
    <mergeCell ref="D66:D67"/>
    <mergeCell ref="L559:N559"/>
    <mergeCell ref="D559:I559"/>
    <mergeCell ref="D114:D115"/>
    <mergeCell ref="C220:C221"/>
    <mergeCell ref="B557:C557"/>
    <mergeCell ref="G3:N3"/>
    <mergeCell ref="Q2:AE2"/>
    <mergeCell ref="G4:AE4"/>
    <mergeCell ref="G5:AE5"/>
    <mergeCell ref="G6:AE6"/>
    <mergeCell ref="J7:M7"/>
    <mergeCell ref="J9:M9"/>
    <mergeCell ref="E13:F13"/>
    <mergeCell ref="G8:P8"/>
    <mergeCell ref="Q8:AE8"/>
    <mergeCell ref="Q9:AE9"/>
    <mergeCell ref="G10:AE10"/>
    <mergeCell ref="O11:AE11"/>
    <mergeCell ref="B19:AE19"/>
    <mergeCell ref="B20:AE20"/>
    <mergeCell ref="B114:B115"/>
    <mergeCell ref="B42:B44"/>
    <mergeCell ref="B31:B33"/>
    <mergeCell ref="E114:E115"/>
    <mergeCell ref="E66:E67"/>
    <mergeCell ref="C114:C115"/>
    <mergeCell ref="D220:D221"/>
    <mergeCell ref="AB559:AC559"/>
    <mergeCell ref="G11:N11"/>
    <mergeCell ref="Q559:S559"/>
    <mergeCell ref="O559:P559"/>
    <mergeCell ref="D264:D265"/>
    <mergeCell ref="G12:AE12"/>
    <mergeCell ref="E14:F14"/>
    <mergeCell ref="E28:E29"/>
    <mergeCell ref="E42:E44"/>
    <mergeCell ref="D31:D33"/>
    <mergeCell ref="E31:E33"/>
    <mergeCell ref="D28:D29"/>
    <mergeCell ref="B15:AE15"/>
    <mergeCell ref="B17:AE17"/>
    <mergeCell ref="B18:AE18"/>
    <mergeCell ref="B559:C559"/>
    <mergeCell ref="B28:B29"/>
    <mergeCell ref="B66:B67"/>
    <mergeCell ref="C264:C265"/>
    <mergeCell ref="B220:B221"/>
    <mergeCell ref="B558:C558"/>
    <mergeCell ref="C66:C67"/>
  </mergeCells>
  <pageMargins left="0.78740157480314965" right="0.62992125984251968" top="1.0629921259842521" bottom="0.51181102362204722" header="0.31496062992125984" footer="0.31496062992125984"/>
  <pageSetup paperSize="9" scale="72" fitToHeight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D25" sqref="D25"/>
    </sheetView>
  </sheetViews>
  <sheetFormatPr defaultRowHeight="15" x14ac:dyDescent="0.25"/>
  <sheetData>
    <row r="1" spans="2:5" x14ac:dyDescent="0.25">
      <c r="B1">
        <v>-2378.1999999999998</v>
      </c>
    </row>
    <row r="2" spans="2:5" x14ac:dyDescent="0.25">
      <c r="B2">
        <v>-0.1</v>
      </c>
    </row>
    <row r="3" spans="2:5" x14ac:dyDescent="0.25">
      <c r="B3">
        <v>812</v>
      </c>
    </row>
    <row r="4" spans="2:5" x14ac:dyDescent="0.25">
      <c r="B4">
        <v>20000</v>
      </c>
    </row>
    <row r="5" spans="2:5" x14ac:dyDescent="0.25">
      <c r="B5">
        <v>-20000</v>
      </c>
    </row>
    <row r="6" spans="2:5" x14ac:dyDescent="0.25">
      <c r="B6">
        <v>1752.92</v>
      </c>
      <c r="C6" s="2">
        <f>B1+B2+B3+B4+B5+B6</f>
        <v>186.6200000000008</v>
      </c>
    </row>
    <row r="7" spans="2:5" x14ac:dyDescent="0.25">
      <c r="B7">
        <v>-444.72</v>
      </c>
    </row>
    <row r="8" spans="2:5" x14ac:dyDescent="0.25">
      <c r="B8">
        <v>55</v>
      </c>
    </row>
    <row r="9" spans="2:5" x14ac:dyDescent="0.25">
      <c r="B9">
        <v>603</v>
      </c>
    </row>
    <row r="10" spans="2:5" x14ac:dyDescent="0.25">
      <c r="B10" s="3">
        <v>-65.673000000000002</v>
      </c>
      <c r="C10">
        <f>B7+B8+B9+B12</f>
        <v>-186.72000000000003</v>
      </c>
    </row>
    <row r="11" spans="2:5" x14ac:dyDescent="0.25">
      <c r="B11" s="3">
        <v>36.56</v>
      </c>
    </row>
    <row r="12" spans="2:5" x14ac:dyDescent="0.25">
      <c r="B12">
        <v>-400</v>
      </c>
      <c r="C12" s="2">
        <f>B7+B8+B9+B10+B11+B12</f>
        <v>-215.83300000000003</v>
      </c>
      <c r="D12">
        <v>-186.72</v>
      </c>
      <c r="E12">
        <f>215.833-186.72</f>
        <v>29.113</v>
      </c>
    </row>
    <row r="13" spans="2:5" x14ac:dyDescent="0.25">
      <c r="B13">
        <v>53</v>
      </c>
    </row>
    <row r="14" spans="2:5" x14ac:dyDescent="0.25">
      <c r="B14">
        <v>-33</v>
      </c>
    </row>
    <row r="15" spans="2:5" x14ac:dyDescent="0.25">
      <c r="B15">
        <v>-20</v>
      </c>
      <c r="C15">
        <f>B13+B14+B15</f>
        <v>0</v>
      </c>
    </row>
    <row r="16" spans="2:5" x14ac:dyDescent="0.25">
      <c r="C16" s="2">
        <f>C6+C12+C15</f>
        <v>-29.212999999999226</v>
      </c>
      <c r="D16">
        <f>C6+D12+C15</f>
        <v>-9.9999999999198508E-2</v>
      </c>
    </row>
    <row r="25" spans="3:4" x14ac:dyDescent="0.25">
      <c r="C25">
        <f>603+55</f>
        <v>658</v>
      </c>
      <c r="D25" s="3">
        <f>B10+B11</f>
        <v>-29.113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2024-05-13T10:41:54Z</dcterms:modified>
</cp:coreProperties>
</file>